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vasquez\Desktop\CUADRO Y BASE I TRIMESTRE 2023\"/>
    </mc:Choice>
  </mc:AlternateContent>
  <bookViews>
    <workbookView xWindow="0" yWindow="0" windowWidth="28800" windowHeight="12135"/>
  </bookViews>
  <sheets>
    <sheet name="Cuadro_5" sheetId="4" r:id="rId1"/>
    <sheet name="Hoja1" sheetId="5" r:id="rId2"/>
  </sheets>
  <definedNames>
    <definedName name="_xlnm._FilterDatabase" localSheetId="0" hidden="1">Cuadro_5!$A$10:$J$64</definedName>
    <definedName name="_xlnm.Print_Area" localSheetId="0">Cuadro_5!$A$1:$J$69</definedName>
    <definedName name="_xlnm.Print_Titles" localSheetId="0">Cuadro_5!$5:$10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4" l="1"/>
  <c r="H55" i="4"/>
  <c r="H48" i="4" s="1"/>
  <c r="H49" i="4"/>
  <c r="H40" i="4"/>
  <c r="H16" i="4"/>
  <c r="I16" i="4"/>
  <c r="I15" i="4" s="1"/>
  <c r="J16" i="4"/>
  <c r="J11" i="4" s="1"/>
  <c r="F11" i="4"/>
  <c r="G11" i="4"/>
  <c r="E11" i="4"/>
  <c r="F49" i="4"/>
  <c r="G49" i="4"/>
  <c r="I49" i="4"/>
  <c r="J49" i="4"/>
  <c r="E49" i="4"/>
  <c r="E48" i="4" s="1"/>
  <c r="D49" i="4"/>
  <c r="C49" i="4"/>
  <c r="D50" i="4"/>
  <c r="E16" i="4"/>
  <c r="F16" i="4"/>
  <c r="F15" i="4" s="1"/>
  <c r="G16" i="4"/>
  <c r="D16" i="4"/>
  <c r="D15" i="4" s="1"/>
  <c r="C16" i="4"/>
  <c r="E15" i="4"/>
  <c r="G15" i="4"/>
  <c r="C15" i="4"/>
  <c r="B15" i="4"/>
  <c r="E55" i="4"/>
  <c r="E40" i="4"/>
  <c r="H15" i="4" l="1"/>
  <c r="J15" i="4"/>
  <c r="I11" i="4"/>
  <c r="H11" i="4"/>
  <c r="D62" i="4"/>
  <c r="C62" i="4"/>
  <c r="B62" i="4"/>
  <c r="D59" i="4"/>
  <c r="C59" i="4"/>
  <c r="B59" i="4"/>
  <c r="D58" i="4"/>
  <c r="C58" i="4"/>
  <c r="B58" i="4"/>
  <c r="B61" i="4"/>
  <c r="C61" i="4"/>
  <c r="D61" i="4"/>
  <c r="D24" i="4"/>
  <c r="C24" i="4"/>
  <c r="B24" i="4"/>
  <c r="D45" i="4" l="1"/>
  <c r="C45" i="4"/>
  <c r="B45" i="4"/>
  <c r="D38" i="4"/>
  <c r="D37" i="4"/>
  <c r="C38" i="4"/>
  <c r="C37" i="4"/>
  <c r="B38" i="4"/>
  <c r="B37" i="4"/>
  <c r="D19" i="4"/>
  <c r="C19" i="4"/>
  <c r="B19" i="4"/>
  <c r="B25" i="4" l="1"/>
  <c r="C25" i="4"/>
  <c r="E13" i="4" l="1"/>
  <c r="E12" i="4" s="1"/>
  <c r="B29" i="4" l="1"/>
  <c r="C50" i="4" l="1"/>
  <c r="C48" i="4" s="1"/>
  <c r="B50" i="4"/>
  <c r="B49" i="4" s="1"/>
  <c r="J40" i="4" l="1"/>
  <c r="I40" i="4"/>
  <c r="G40" i="4"/>
  <c r="F40" i="4"/>
  <c r="J55" i="4"/>
  <c r="I55" i="4"/>
  <c r="G55" i="4"/>
  <c r="F55" i="4"/>
  <c r="B44" i="4"/>
  <c r="C44" i="4"/>
  <c r="D44" i="4"/>
  <c r="D43" i="4"/>
  <c r="C43" i="4"/>
  <c r="B43" i="4"/>
  <c r="D42" i="4"/>
  <c r="C42" i="4"/>
  <c r="B42" i="4"/>
  <c r="D57" i="4"/>
  <c r="C57" i="4"/>
  <c r="B57" i="4"/>
  <c r="F48" i="4" l="1"/>
  <c r="G48" i="4"/>
  <c r="I48" i="4"/>
  <c r="J48" i="4"/>
  <c r="H13" i="4" l="1"/>
  <c r="F13" i="4"/>
  <c r="G13" i="4"/>
  <c r="J13" i="4"/>
  <c r="J12" i="4" s="1"/>
  <c r="I13" i="4"/>
  <c r="I12" i="4" s="1"/>
  <c r="B14" i="4" l="1"/>
  <c r="C14" i="4"/>
  <c r="D14" i="4"/>
  <c r="B22" i="4"/>
  <c r="C22" i="4"/>
  <c r="D22" i="4"/>
  <c r="B20" i="4" l="1"/>
  <c r="C20" i="4"/>
  <c r="D20" i="4"/>
  <c r="B34" i="4"/>
  <c r="C34" i="4"/>
  <c r="D34" i="4"/>
  <c r="B54" i="4"/>
  <c r="C54" i="4"/>
  <c r="D54" i="4"/>
  <c r="C17" i="4" l="1"/>
  <c r="D17" i="4"/>
  <c r="B46" i="4" l="1"/>
  <c r="D39" i="4"/>
  <c r="D56" i="4"/>
  <c r="C56" i="4"/>
  <c r="B56" i="4"/>
  <c r="D51" i="4"/>
  <c r="C51" i="4"/>
  <c r="B51" i="4"/>
  <c r="D46" i="4"/>
  <c r="C46" i="4"/>
  <c r="D36" i="4"/>
  <c r="C36" i="4"/>
  <c r="B36" i="4"/>
  <c r="B39" i="4"/>
  <c r="C39" i="4"/>
  <c r="D18" i="4"/>
  <c r="C18" i="4"/>
  <c r="B18" i="4"/>
  <c r="D60" i="4" l="1"/>
  <c r="C60" i="4"/>
  <c r="B60" i="4"/>
  <c r="D53" i="4"/>
  <c r="C53" i="4"/>
  <c r="B53" i="4"/>
  <c r="D52" i="4"/>
  <c r="C52" i="4"/>
  <c r="B52" i="4"/>
  <c r="D47" i="4"/>
  <c r="C47" i="4"/>
  <c r="B47" i="4"/>
  <c r="D41" i="4"/>
  <c r="C41" i="4"/>
  <c r="B41" i="4"/>
  <c r="D35" i="4"/>
  <c r="C35" i="4"/>
  <c r="B35" i="4"/>
  <c r="D33" i="4"/>
  <c r="C33" i="4"/>
  <c r="B33" i="4"/>
  <c r="D32" i="4"/>
  <c r="C32" i="4"/>
  <c r="B32" i="4"/>
  <c r="D31" i="4"/>
  <c r="C31" i="4"/>
  <c r="B31" i="4"/>
  <c r="D30" i="4"/>
  <c r="C30" i="4"/>
  <c r="B30" i="4"/>
  <c r="D29" i="4"/>
  <c r="C29" i="4"/>
  <c r="D28" i="4"/>
  <c r="C28" i="4"/>
  <c r="B28" i="4"/>
  <c r="D27" i="4"/>
  <c r="C27" i="4"/>
  <c r="B27" i="4"/>
  <c r="D26" i="4"/>
  <c r="C26" i="4"/>
  <c r="B26" i="4"/>
  <c r="D25" i="4"/>
  <c r="D23" i="4"/>
  <c r="C23" i="4"/>
  <c r="B23" i="4"/>
  <c r="D21" i="4"/>
  <c r="C21" i="4"/>
  <c r="B21" i="4"/>
  <c r="B17" i="4"/>
  <c r="C13" i="4"/>
  <c r="B13" i="4"/>
  <c r="H12" i="4"/>
  <c r="G12" i="4"/>
  <c r="F12" i="4"/>
  <c r="B40" i="4" l="1"/>
  <c r="C55" i="4"/>
  <c r="D13" i="4"/>
  <c r="D12" i="4" s="1"/>
  <c r="C40" i="4"/>
  <c r="B55" i="4"/>
  <c r="B48" i="4" s="1"/>
  <c r="D40" i="4"/>
  <c r="D55" i="4"/>
  <c r="B16" i="4"/>
  <c r="D48" i="4"/>
  <c r="B12" i="4"/>
  <c r="C12" i="4"/>
  <c r="C11" i="4" l="1"/>
  <c r="D11" i="4"/>
</calcChain>
</file>

<file path=xl/sharedStrings.xml><?xml version="1.0" encoding="utf-8"?>
<sst xmlns="http://schemas.openxmlformats.org/spreadsheetml/2006/main" count="157" uniqueCount="90">
  <si>
    <t>Total</t>
  </si>
  <si>
    <t>Residencial</t>
  </si>
  <si>
    <t>Número de edificaciones</t>
  </si>
  <si>
    <r>
      <t>Área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</si>
  <si>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a construir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</si>
  <si>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TOTAL</t>
  </si>
  <si>
    <t>San Miguelito</t>
  </si>
  <si>
    <t>Panamá</t>
  </si>
  <si>
    <t xml:space="preserve"> -   Cantidad nula o cero.</t>
  </si>
  <si>
    <t>Colón</t>
  </si>
  <si>
    <t>Panamá Oeste</t>
  </si>
  <si>
    <t>Arraiján</t>
  </si>
  <si>
    <t>24 de Diciembre</t>
  </si>
  <si>
    <t>Tocumen</t>
  </si>
  <si>
    <t>Pacora</t>
  </si>
  <si>
    <t>Las Garzas</t>
  </si>
  <si>
    <t>Chilibre</t>
  </si>
  <si>
    <t>Caimitillo</t>
  </si>
  <si>
    <t>Alcalde Díaz</t>
  </si>
  <si>
    <t>Rufina Alfaro</t>
  </si>
  <si>
    <t>La Chorrera</t>
  </si>
  <si>
    <t>Las Cumbres</t>
  </si>
  <si>
    <t>Puerto Caimito</t>
  </si>
  <si>
    <t>Don Bosco</t>
  </si>
  <si>
    <t>Ernesto Córdoba Campos</t>
  </si>
  <si>
    <t>Pedregal</t>
  </si>
  <si>
    <t>Herrera</t>
  </si>
  <si>
    <t>Playa Leona</t>
  </si>
  <si>
    <t>Juan Díaz</t>
  </si>
  <si>
    <t>Las Mañanitas</t>
  </si>
  <si>
    <t>Río Abajo</t>
  </si>
  <si>
    <t>San Martín</t>
  </si>
  <si>
    <t>Arnulfo Arias</t>
  </si>
  <si>
    <t>No residencial</t>
  </si>
  <si>
    <t>República de Panamá</t>
  </si>
  <si>
    <t>CONTRALORÍA GENERAL DE LA REPÚBLICA</t>
  </si>
  <si>
    <t>Instituto Nacional de Estadística y Censo</t>
  </si>
  <si>
    <t>Ancón</t>
  </si>
  <si>
    <t>Provincia, distrito y corregimiento</t>
  </si>
  <si>
    <t>(P)  Cifras preliminares.</t>
  </si>
  <si>
    <t>POR TIPO DE CONSTRUCCIÓN, NÚMERO Y ÁREA, SEGÚN DISTRITO</t>
  </si>
  <si>
    <t>Cuadro 5.  CONSTRUCCIONES NUEVAS EN PROCESO, EN LAS PROVINCIAS DE COLÓN, PANAMÁ Y PANAMÁ OESTE,</t>
  </si>
  <si>
    <t>Vista Alegre</t>
  </si>
  <si>
    <t>San Felipe</t>
  </si>
  <si>
    <t xml:space="preserve">  San Juan</t>
  </si>
  <si>
    <t xml:space="preserve">NOTA: Obras que iniciaron el proceso de construcción en el período de referencia. </t>
  </si>
  <si>
    <t>Barrio Balboa</t>
  </si>
  <si>
    <t>Burunga</t>
  </si>
  <si>
    <t>José Domingo Espinar</t>
  </si>
  <si>
    <t xml:space="preserve">Belisario Frías </t>
  </si>
  <si>
    <t>Juan Demóstenes Arosemena</t>
  </si>
  <si>
    <t>Fuente: Constructoras, inmobiliarias y personas particulares.</t>
  </si>
  <si>
    <t>Amelia Denis  de Icaza</t>
  </si>
  <si>
    <t>Belisario Porras</t>
  </si>
  <si>
    <t>Bella Vista</t>
  </si>
  <si>
    <t>Parque Lefevre</t>
  </si>
  <si>
    <t>Pueblo Nuevo</t>
  </si>
  <si>
    <t>San Francisco</t>
  </si>
  <si>
    <t>Betania</t>
  </si>
  <si>
    <t>Calidonia</t>
  </si>
  <si>
    <t>01</t>
  </si>
  <si>
    <t>04</t>
  </si>
  <si>
    <t>06</t>
  </si>
  <si>
    <t>08</t>
  </si>
  <si>
    <t>10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</si>
  <si>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</si>
  <si>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</si>
  <si>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</si>
  <si>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</si>
  <si>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</si>
  <si>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</si>
  <si>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</si>
  <si>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</si>
  <si>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</si>
  <si>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</si>
  <si>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</si>
  <si>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</si>
  <si>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</si>
  <si>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</si>
  <si>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07</t>
  </si>
  <si>
    <t>09</t>
  </si>
  <si>
    <t xml:space="preserve"> Y CORREGIMIENTO: PRIMER TRIMESTRE 2023 (P) </t>
  </si>
  <si>
    <t>Vacamonte</t>
  </si>
  <si>
    <t>Nuevo Emperador</t>
  </si>
  <si>
    <t>El Arado</t>
  </si>
  <si>
    <t>El Coco</t>
  </si>
  <si>
    <t>Guadalupe</t>
  </si>
  <si>
    <t>Hurtado</t>
  </si>
  <si>
    <t>Los Díaz</t>
  </si>
  <si>
    <t>Omar Torrijos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</si>
</sst>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-;\-* #,##0_-;_-* &quot;-&quot;_-;_-@_-"/>
    <numFmt numFmtId="165" formatCode="_ * #,##0_ ;_ * \-#,##0_ ;_ * &quot;-&quot;_ ;_ @_ "/>
    <numFmt numFmtId="166" formatCode="_-* #,##0\ _$_-;\-* #,##0\ _$_-;_-* &quot;-&quot;\ _$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</cellStyleXfs>
  <cellXfs count="62">
    <xf numFmtId="0" fontId="0" fillId="0" borderId="0" xfId="0"/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165" fontId="2" fillId="3" borderId="0" xfId="1" applyNumberFormat="1" applyFont="1" applyFill="1" applyAlignment="1">
      <alignment horizontal="center"/>
    </xf>
    <xf numFmtId="165" fontId="2" fillId="3" borderId="4" xfId="1" applyNumberFormat="1" applyFont="1" applyFill="1" applyBorder="1"/>
    <xf numFmtId="165" fontId="2" fillId="3" borderId="5" xfId="1" applyNumberFormat="1" applyFont="1" applyFill="1" applyBorder="1"/>
    <xf numFmtId="165" fontId="1" fillId="3" borderId="0" xfId="1" applyNumberFormat="1" applyFill="1" applyAlignment="1">
      <alignment horizontal="left" indent="2"/>
    </xf>
    <xf numFmtId="165" fontId="1" fillId="3" borderId="0" xfId="1" applyNumberFormat="1" applyFill="1" applyAlignment="1">
      <alignment horizontal="left"/>
    </xf>
    <xf numFmtId="165" fontId="2" fillId="3" borderId="4" xfId="1" applyNumberFormat="1" applyFont="1" applyFill="1" applyBorder="1" applyAlignment="1">
      <alignment horizontal="right" wrapText="1"/>
    </xf>
    <xf numFmtId="165" fontId="4" fillId="3" borderId="5" xfId="0" applyNumberFormat="1" applyFont="1" applyFill="1" applyBorder="1"/>
    <xf numFmtId="165" fontId="4" fillId="3" borderId="4" xfId="0" applyNumberFormat="1" applyFont="1" applyFill="1" applyBorder="1"/>
    <xf numFmtId="165" fontId="1" fillId="3" borderId="0" xfId="1" applyNumberFormat="1" applyFill="1"/>
    <xf numFmtId="0" fontId="1" fillId="3" borderId="0" xfId="1" applyFill="1"/>
    <xf numFmtId="164" fontId="1" fillId="3" borderId="0" xfId="3" applyNumberFormat="1" applyFont="1" applyFill="1" applyBorder="1" applyAlignment="1">
      <alignment horizontal="left"/>
    </xf>
    <xf numFmtId="165" fontId="1" fillId="3" borderId="0" xfId="1" applyNumberFormat="1" applyFill="1" applyAlignment="1">
      <alignment vertical="center"/>
    </xf>
    <xf numFmtId="0" fontId="1" fillId="3" borderId="0" xfId="1" applyFill="1" applyAlignment="1">
      <alignment vertical="center"/>
    </xf>
    <xf numFmtId="0" fontId="1" fillId="3" borderId="0" xfId="1" applyFill="1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165" fontId="1" fillId="3" borderId="0" xfId="1" applyNumberFormat="1" applyFill="1" applyBorder="1"/>
    <xf numFmtId="49" fontId="1" fillId="3" borderId="0" xfId="1" applyNumberFormat="1" applyFill="1" applyBorder="1"/>
    <xf numFmtId="165" fontId="1" fillId="3" borderId="7" xfId="1" applyNumberFormat="1" applyFill="1" applyBorder="1" applyAlignment="1">
      <alignment horizontal="left" indent="4"/>
    </xf>
    <xf numFmtId="0" fontId="5" fillId="0" borderId="0" xfId="0" applyFont="1" applyBorder="1"/>
    <xf numFmtId="0" fontId="5" fillId="0" borderId="0" xfId="0" applyFont="1"/>
    <xf numFmtId="0" fontId="5" fillId="3" borderId="0" xfId="0" applyFont="1" applyFill="1" applyAlignment="1">
      <alignment horizontal="center"/>
    </xf>
    <xf numFmtId="165" fontId="5" fillId="3" borderId="0" xfId="1" applyNumberFormat="1" applyFont="1" applyFill="1" applyAlignment="1">
      <alignment horizontal="left" indent="4"/>
    </xf>
    <xf numFmtId="165" fontId="5" fillId="3" borderId="0" xfId="1" applyNumberFormat="1" applyFont="1" applyFill="1" applyAlignment="1">
      <alignment horizontal="left"/>
    </xf>
    <xf numFmtId="165" fontId="5" fillId="3" borderId="0" xfId="1" applyNumberFormat="1" applyFont="1" applyFill="1" applyAlignment="1">
      <alignment horizontal="left" indent="2"/>
    </xf>
    <xf numFmtId="165" fontId="5" fillId="3" borderId="6" xfId="1" applyNumberFormat="1" applyFont="1" applyFill="1" applyBorder="1" applyAlignment="1">
      <alignment horizontal="left" indent="4"/>
    </xf>
    <xf numFmtId="165" fontId="5" fillId="3" borderId="0" xfId="1" applyNumberFormat="1" applyFont="1" applyFill="1" applyBorder="1" applyAlignment="1">
      <alignment horizontal="left"/>
    </xf>
    <xf numFmtId="165" fontId="5" fillId="3" borderId="4" xfId="1" applyNumberFormat="1" applyFont="1" applyFill="1" applyBorder="1"/>
    <xf numFmtId="165" fontId="5" fillId="3" borderId="7" xfId="1" applyNumberFormat="1" applyFont="1" applyFill="1" applyBorder="1" applyAlignment="1">
      <alignment horizontal="left" indent="4"/>
    </xf>
    <xf numFmtId="0" fontId="2" fillId="2" borderId="3" xfId="1" applyFont="1" applyFill="1" applyBorder="1" applyAlignment="1">
      <alignment horizontal="center" vertical="center" wrapText="1"/>
    </xf>
    <xf numFmtId="165" fontId="2" fillId="3" borderId="0" xfId="1" applyNumberFormat="1" applyFont="1" applyFill="1" applyBorder="1"/>
    <xf numFmtId="165" fontId="5" fillId="3" borderId="0" xfId="1" applyNumberFormat="1" applyFont="1" applyFill="1" applyBorder="1"/>
    <xf numFmtId="165" fontId="5" fillId="3" borderId="9" xfId="1" applyNumberFormat="1" applyFont="1" applyFill="1" applyBorder="1" applyAlignment="1">
      <alignment horizontal="left" indent="4"/>
    </xf>
    <xf numFmtId="165" fontId="5" fillId="0" borderId="4" xfId="1" applyNumberFormat="1" applyFont="1" applyFill="1" applyBorder="1"/>
    <xf numFmtId="165" fontId="5" fillId="0" borderId="0" xfId="1" applyNumberFormat="1" applyFont="1" applyFill="1" applyBorder="1"/>
    <xf numFmtId="165" fontId="1" fillId="0" borderId="4" xfId="1" applyNumberFormat="1" applyFont="1" applyFill="1" applyBorder="1"/>
    <xf numFmtId="165" fontId="1" fillId="0" borderId="0" xfId="1" applyNumberFormat="1" applyFont="1" applyFill="1" applyBorder="1"/>
    <xf numFmtId="0" fontId="0" fillId="3" borderId="0" xfId="0" applyFill="1"/>
    <xf numFmtId="0" fontId="0" fillId="0" borderId="0" xfId="0" applyFill="1"/>
    <xf numFmtId="165" fontId="5" fillId="3" borderId="10" xfId="1" applyNumberFormat="1" applyFont="1" applyFill="1" applyBorder="1"/>
    <xf numFmtId="165" fontId="1" fillId="0" borderId="0" xfId="1" applyNumberFormat="1" applyFont="1" applyFill="1" applyAlignment="1">
      <alignment horizontal="left" indent="4"/>
    </xf>
    <xf numFmtId="165" fontId="1" fillId="3" borderId="0" xfId="1" applyNumberFormat="1" applyFont="1" applyFill="1" applyAlignment="1">
      <alignment horizontal="left" indent="4"/>
    </xf>
    <xf numFmtId="165" fontId="1" fillId="3" borderId="4" xfId="1" applyNumberFormat="1" applyFont="1" applyFill="1" applyBorder="1"/>
    <xf numFmtId="0" fontId="5" fillId="3" borderId="0" xfId="0" applyFont="1" applyFill="1"/>
    <xf numFmtId="0" fontId="0" fillId="3" borderId="0" xfId="0" applyFill="1" applyBorder="1"/>
    <xf numFmtId="165" fontId="0" fillId="3" borderId="0" xfId="0" applyNumberFormat="1" applyFill="1" applyBorder="1"/>
    <xf numFmtId="165" fontId="1" fillId="3" borderId="0" xfId="1" applyNumberFormat="1" applyFill="1" applyBorder="1" applyAlignment="1">
      <alignment horizontal="left"/>
    </xf>
    <xf numFmtId="165" fontId="1" fillId="3" borderId="0" xfId="1" applyNumberFormat="1" applyFill="1" applyAlignment="1">
      <alignment horizontal="center"/>
    </xf>
    <xf numFmtId="165" fontId="1" fillId="3" borderId="0" xfId="1" applyNumberFormat="1" applyFill="1" applyAlignment="1">
      <alignment horizontal="left" indent="4"/>
    </xf>
    <xf numFmtId="0" fontId="0" fillId="0" borderId="0" xfId="0" applyAlignment="1">
      <alignment horizontal="left"/>
    </xf>
    <xf numFmtId="165" fontId="1" fillId="3" borderId="0" xfId="1" applyNumberFormat="1" applyFont="1" applyFill="1" applyBorder="1"/>
    <xf numFmtId="165" fontId="1" fillId="3" borderId="5" xfId="1" applyNumberFormat="1" applyFont="1" applyFill="1" applyBorder="1"/>
    <xf numFmtId="0" fontId="5" fillId="3" borderId="0" xfId="0" applyFont="1" applyFill="1" applyBorder="1"/>
    <xf numFmtId="0" fontId="2" fillId="3" borderId="0" xfId="1" applyFont="1" applyFill="1" applyAlignment="1">
      <alignment horizontal="center" vertical="center" wrapText="1"/>
    </xf>
    <xf numFmtId="0" fontId="2" fillId="2" borderId="8" xfId="1" applyFont="1" applyFill="1" applyBorder="1" applyAlignment="1">
      <alignment vertical="center"/>
    </xf>
    <xf numFmtId="0" fontId="2" fillId="2" borderId="7" xfId="1" applyFont="1" applyFill="1" applyBorder="1" applyAlignment="1">
      <alignment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</cellXfs>
  <cellStyles count="4">
    <cellStyle name="Millares [0] 3" xf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8"/>
  <sheetViews>
    <sheetView tabSelected="1" zoomScale="82" zoomScaleNormal="82" zoomScaleSheetLayoutView="110" workbookViewId="0">
      <selection activeCell="M22" sqref="M22"/>
    </sheetView>
  </sheetViews>
  <sheetFormatPr baseColWidth="10" defaultRowHeight="15" x14ac:dyDescent="0.25"/>
  <cols>
    <col min="1" max="1" width="34" customWidth="1"/>
    <col min="2" max="2" width="14" customWidth="1"/>
    <col min="3" max="3" width="13.85546875" customWidth="1"/>
    <col min="4" max="4" width="13.42578125" customWidth="1"/>
    <col min="5" max="5" width="14.42578125" customWidth="1"/>
    <col min="6" max="6" width="14.5703125" customWidth="1"/>
    <col min="7" max="7" width="14.28515625" customWidth="1"/>
    <col min="8" max="8" width="13.5703125" customWidth="1"/>
    <col min="9" max="9" width="14.7109375" customWidth="1"/>
    <col min="10" max="10" width="14.42578125" customWidth="1"/>
    <col min="11" max="12" width="11.42578125" style="39"/>
    <col min="13" max="13" width="28.85546875" style="39" customWidth="1"/>
    <col min="14" max="22" width="11.42578125" style="39"/>
  </cols>
  <sheetData>
    <row r="1" spans="1:22" s="22" customFormat="1" ht="12" customHeight="1" x14ac:dyDescent="0.2">
      <c r="A1" s="60" t="s">
        <v>34</v>
      </c>
      <c r="B1" s="60"/>
      <c r="C1" s="60"/>
      <c r="D1" s="60"/>
      <c r="E1" s="60"/>
      <c r="F1" s="60"/>
      <c r="G1" s="60"/>
      <c r="H1" s="60"/>
      <c r="I1" s="60"/>
      <c r="J1" s="60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</row>
    <row r="2" spans="1:22" s="22" customFormat="1" ht="12" customHeight="1" x14ac:dyDescent="0.2">
      <c r="A2" s="61" t="s">
        <v>35</v>
      </c>
      <c r="B2" s="61"/>
      <c r="C2" s="61"/>
      <c r="D2" s="61"/>
      <c r="E2" s="61"/>
      <c r="F2" s="61"/>
      <c r="G2" s="61"/>
      <c r="H2" s="61"/>
      <c r="I2" s="61"/>
      <c r="J2" s="61"/>
      <c r="K2" s="54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1:22" s="22" customFormat="1" ht="12" customHeight="1" x14ac:dyDescent="0.2">
      <c r="A3" s="60" t="s">
        <v>36</v>
      </c>
      <c r="B3" s="60"/>
      <c r="C3" s="60"/>
      <c r="D3" s="60"/>
      <c r="E3" s="60"/>
      <c r="F3" s="60"/>
      <c r="G3" s="60"/>
      <c r="H3" s="60"/>
      <c r="I3" s="60"/>
      <c r="J3" s="60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</row>
    <row r="4" spans="1:22" s="22" customFormat="1" ht="12" customHeight="1" x14ac:dyDescent="0.2">
      <c r="A4" s="23"/>
      <c r="B4" s="23"/>
      <c r="C4" s="23"/>
      <c r="D4" s="23"/>
      <c r="E4" s="23"/>
      <c r="F4" s="23"/>
      <c r="G4" s="23"/>
      <c r="H4" s="23"/>
      <c r="I4" s="23"/>
      <c r="J4" s="21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</row>
    <row r="5" spans="1:22" ht="12" customHeight="1" x14ac:dyDescent="0.25">
      <c r="A5" s="55" t="s">
        <v>41</v>
      </c>
      <c r="B5" s="55"/>
      <c r="C5" s="55"/>
      <c r="D5" s="55"/>
      <c r="E5" s="55"/>
      <c r="F5" s="55"/>
      <c r="G5" s="55"/>
      <c r="H5" s="55"/>
      <c r="I5" s="55"/>
      <c r="J5" s="55"/>
      <c r="K5" s="46"/>
    </row>
    <row r="6" spans="1:22" ht="12" customHeight="1" x14ac:dyDescent="0.25">
      <c r="A6" s="55" t="s">
        <v>40</v>
      </c>
      <c r="B6" s="55"/>
      <c r="C6" s="55"/>
      <c r="D6" s="55"/>
      <c r="E6" s="55"/>
      <c r="F6" s="55"/>
      <c r="G6" s="55"/>
      <c r="H6" s="55"/>
      <c r="I6" s="55"/>
      <c r="J6" s="55"/>
      <c r="K6" s="46"/>
    </row>
    <row r="7" spans="1:22" ht="12" customHeight="1" x14ac:dyDescent="0.25">
      <c r="A7" s="55" t="s">
        <v>81</v>
      </c>
      <c r="B7" s="55"/>
      <c r="C7" s="55"/>
      <c r="D7" s="55"/>
      <c r="E7" s="55"/>
      <c r="F7" s="55"/>
      <c r="G7" s="55"/>
      <c r="H7" s="55"/>
      <c r="I7" s="55"/>
      <c r="J7" s="55"/>
      <c r="K7" s="46"/>
    </row>
    <row r="8" spans="1:22" ht="12" customHeight="1" x14ac:dyDescent="0.25">
      <c r="A8" s="16"/>
      <c r="B8" s="17"/>
      <c r="C8" s="17"/>
      <c r="D8" s="17"/>
      <c r="E8" s="17"/>
      <c r="F8" s="17"/>
      <c r="G8" s="17"/>
      <c r="H8" s="17"/>
      <c r="I8" s="17"/>
      <c r="J8" s="17"/>
      <c r="K8" s="46"/>
    </row>
    <row r="9" spans="1:22" ht="24.95" customHeight="1" x14ac:dyDescent="0.25">
      <c r="A9" s="56" t="s">
        <v>38</v>
      </c>
      <c r="B9" s="58" t="s">
        <v>0</v>
      </c>
      <c r="C9" s="58"/>
      <c r="D9" s="59"/>
      <c r="E9" s="58" t="s">
        <v>1</v>
      </c>
      <c r="F9" s="58"/>
      <c r="G9" s="59"/>
      <c r="H9" s="58" t="s">
        <v>33</v>
      </c>
      <c r="I9" s="58"/>
      <c r="J9" s="59"/>
      <c r="K9" s="47"/>
    </row>
    <row r="10" spans="1:22" ht="44.25" customHeight="1" x14ac:dyDescent="0.25">
      <c r="A10" s="57"/>
      <c r="B10" s="1" t="s">
        <v>2</v>
      </c>
      <c r="C10" s="1" t="s">
        <v>3</v>
      </c>
      <c r="D10" s="2" t="s">
        <v>4</v>
      </c>
      <c r="E10" s="1" t="s">
        <v>2</v>
      </c>
      <c r="F10" s="1" t="s">
        <v>3</v>
      </c>
      <c r="G10" s="2" t="s">
        <v>4</v>
      </c>
      <c r="H10" s="1" t="s">
        <v>2</v>
      </c>
      <c r="I10" s="1" t="s">
        <v>3</v>
      </c>
      <c r="J10" s="31" t="s">
        <v>4</v>
      </c>
      <c r="K10" s="46"/>
    </row>
    <row r="11" spans="1:22" ht="19.5" customHeight="1" x14ac:dyDescent="0.25">
      <c r="A11" s="3" t="s">
        <v>5</v>
      </c>
      <c r="B11" s="4">
        <f>+B12+B15+B48</f>
        <v>1939</v>
      </c>
      <c r="C11" s="4">
        <f t="shared" ref="C11:D11" si="0">+C12+C15+C48</f>
        <v>138418</v>
      </c>
      <c r="D11" s="4">
        <f t="shared" si="0"/>
        <v>733825</v>
      </c>
      <c r="E11" s="4">
        <f>+E16+E40+E49+E55</f>
        <v>1858</v>
      </c>
      <c r="F11" s="4">
        <f t="shared" ref="F11:G11" si="1">+F16+F40+F49+F55</f>
        <v>91831</v>
      </c>
      <c r="G11" s="4">
        <f t="shared" si="1"/>
        <v>396885</v>
      </c>
      <c r="H11" s="4">
        <f>+H12+H16+H40+H49+H55</f>
        <v>81</v>
      </c>
      <c r="I11" s="4">
        <f t="shared" ref="I11:J11" si="2">+I12+I16+I40+I49+I55</f>
        <v>46587</v>
      </c>
      <c r="J11" s="5">
        <f t="shared" si="2"/>
        <v>336940</v>
      </c>
      <c r="K11" s="46"/>
    </row>
    <row r="12" spans="1:22" ht="15" customHeight="1" x14ac:dyDescent="0.25">
      <c r="A12" s="7" t="s">
        <v>9</v>
      </c>
      <c r="B12" s="4">
        <f>+B13</f>
        <v>1</v>
      </c>
      <c r="C12" s="4">
        <f>+C13</f>
        <v>19</v>
      </c>
      <c r="D12" s="4">
        <f t="shared" ref="D12:H12" si="3">+D13</f>
        <v>940</v>
      </c>
      <c r="E12" s="4">
        <f t="shared" si="3"/>
        <v>0</v>
      </c>
      <c r="F12" s="4">
        <f t="shared" si="3"/>
        <v>0</v>
      </c>
      <c r="G12" s="4">
        <f t="shared" si="3"/>
        <v>0</v>
      </c>
      <c r="H12" s="4">
        <f t="shared" si="3"/>
        <v>1</v>
      </c>
      <c r="I12" s="4">
        <f>+I13</f>
        <v>19</v>
      </c>
      <c r="J12" s="32">
        <f>+J13</f>
        <v>940</v>
      </c>
      <c r="K12" s="46"/>
    </row>
    <row r="13" spans="1:22" ht="15" customHeight="1" x14ac:dyDescent="0.25">
      <c r="A13" s="6" t="s">
        <v>9</v>
      </c>
      <c r="B13" s="4">
        <f t="shared" ref="B13:J13" si="4">SUM(B14:B14)</f>
        <v>1</v>
      </c>
      <c r="C13" s="4">
        <f t="shared" si="4"/>
        <v>19</v>
      </c>
      <c r="D13" s="4">
        <f t="shared" si="4"/>
        <v>940</v>
      </c>
      <c r="E13" s="4">
        <f t="shared" si="4"/>
        <v>0</v>
      </c>
      <c r="F13" s="4">
        <f t="shared" si="4"/>
        <v>0</v>
      </c>
      <c r="G13" s="4">
        <f t="shared" si="4"/>
        <v>0</v>
      </c>
      <c r="H13" s="4">
        <f t="shared" si="4"/>
        <v>1</v>
      </c>
      <c r="I13" s="4">
        <f t="shared" si="4"/>
        <v>19</v>
      </c>
      <c r="J13" s="32">
        <f t="shared" si="4"/>
        <v>940</v>
      </c>
      <c r="K13" s="46"/>
    </row>
    <row r="14" spans="1:22" ht="15" customHeight="1" x14ac:dyDescent="0.25">
      <c r="A14" s="24" t="s">
        <v>44</v>
      </c>
      <c r="B14" s="4">
        <f t="shared" ref="B14" si="5">+E14+H14</f>
        <v>1</v>
      </c>
      <c r="C14" s="4">
        <f t="shared" ref="C14" si="6">+F14+I14</f>
        <v>19</v>
      </c>
      <c r="D14" s="4">
        <f t="shared" ref="D14" si="7">+G14+J14</f>
        <v>940</v>
      </c>
      <c r="E14" s="29">
        <v>0</v>
      </c>
      <c r="F14" s="29">
        <v>0</v>
      </c>
      <c r="G14" s="29">
        <v>0</v>
      </c>
      <c r="H14" s="29">
        <v>1</v>
      </c>
      <c r="I14" s="29">
        <v>19</v>
      </c>
      <c r="J14" s="33">
        <v>940</v>
      </c>
      <c r="K14" s="46"/>
      <c r="M14" s="7"/>
    </row>
    <row r="15" spans="1:22" ht="15" customHeight="1" x14ac:dyDescent="0.25">
      <c r="A15" s="25" t="s">
        <v>7</v>
      </c>
      <c r="B15" s="4">
        <f>+B16+B40</f>
        <v>1025</v>
      </c>
      <c r="C15" s="4">
        <f>+C16+C40</f>
        <v>105791</v>
      </c>
      <c r="D15" s="4">
        <f t="shared" ref="D15:G15" si="8">+D16+D40</f>
        <v>514797</v>
      </c>
      <c r="E15" s="4">
        <f t="shared" si="8"/>
        <v>956</v>
      </c>
      <c r="F15" s="4">
        <f t="shared" si="8"/>
        <v>76808</v>
      </c>
      <c r="G15" s="4">
        <f t="shared" si="8"/>
        <v>307647</v>
      </c>
      <c r="H15" s="4">
        <f>+H16+H40</f>
        <v>69</v>
      </c>
      <c r="I15" s="4">
        <f t="shared" ref="I15:J15" si="9">+I16+I40</f>
        <v>28983</v>
      </c>
      <c r="J15" s="5">
        <f t="shared" si="9"/>
        <v>207150</v>
      </c>
      <c r="K15" s="46"/>
      <c r="M15" s="7"/>
    </row>
    <row r="16" spans="1:22" ht="15" customHeight="1" x14ac:dyDescent="0.25">
      <c r="A16" s="26" t="s">
        <v>7</v>
      </c>
      <c r="B16" s="4">
        <f t="shared" ref="B16" si="10">SUM(B17:B39)</f>
        <v>995</v>
      </c>
      <c r="C16" s="4">
        <f>SUM(C17:C39)</f>
        <v>104356</v>
      </c>
      <c r="D16" s="4">
        <f>SUM(D17:D39)</f>
        <v>508971</v>
      </c>
      <c r="E16" s="4">
        <f t="shared" ref="E16:G16" si="11">SUM(E17:E39)</f>
        <v>930</v>
      </c>
      <c r="F16" s="4">
        <f t="shared" si="11"/>
        <v>75527</v>
      </c>
      <c r="G16" s="4">
        <f t="shared" si="11"/>
        <v>302849</v>
      </c>
      <c r="H16" s="4">
        <f>SUM(H17:H39)</f>
        <v>65</v>
      </c>
      <c r="I16" s="4">
        <f t="shared" ref="I16:J16" si="12">SUM(I17:I39)</f>
        <v>28829</v>
      </c>
      <c r="J16" s="5">
        <f t="shared" si="12"/>
        <v>206122</v>
      </c>
      <c r="K16" s="46"/>
      <c r="M16" s="7"/>
    </row>
    <row r="17" spans="1:13" ht="15" customHeight="1" x14ac:dyDescent="0.25">
      <c r="A17" s="50" t="s">
        <v>37</v>
      </c>
      <c r="B17" s="4">
        <f t="shared" ref="B17:D18" si="13">+E17+H17</f>
        <v>19</v>
      </c>
      <c r="C17" s="4">
        <f>+F17+I17</f>
        <v>11786</v>
      </c>
      <c r="D17" s="4">
        <f>+G17+J17</f>
        <v>94291</v>
      </c>
      <c r="E17" s="35">
        <v>17</v>
      </c>
      <c r="F17" s="35">
        <v>7884</v>
      </c>
      <c r="G17" s="35">
        <v>68281</v>
      </c>
      <c r="H17" s="35">
        <v>2</v>
      </c>
      <c r="I17" s="35">
        <v>3902</v>
      </c>
      <c r="J17" s="36">
        <v>26010</v>
      </c>
      <c r="K17" s="46"/>
      <c r="M17" s="7"/>
    </row>
    <row r="18" spans="1:13" ht="15" customHeight="1" x14ac:dyDescent="0.25">
      <c r="A18" s="50" t="s">
        <v>18</v>
      </c>
      <c r="B18" s="4">
        <f t="shared" si="13"/>
        <v>117</v>
      </c>
      <c r="C18" s="4">
        <f t="shared" si="13"/>
        <v>5549</v>
      </c>
      <c r="D18" s="4">
        <f t="shared" si="13"/>
        <v>12256</v>
      </c>
      <c r="E18" s="29">
        <v>116</v>
      </c>
      <c r="F18" s="29">
        <v>5170</v>
      </c>
      <c r="G18" s="29">
        <v>11033</v>
      </c>
      <c r="H18" s="29">
        <v>1</v>
      </c>
      <c r="I18" s="29">
        <v>379</v>
      </c>
      <c r="J18" s="33">
        <v>1223</v>
      </c>
      <c r="K18" s="46"/>
      <c r="M18" s="7"/>
    </row>
    <row r="19" spans="1:13" ht="15" customHeight="1" x14ac:dyDescent="0.25">
      <c r="A19" s="50" t="s">
        <v>54</v>
      </c>
      <c r="B19" s="4">
        <f t="shared" ref="B19:B20" si="14">+E19+H19</f>
        <v>2</v>
      </c>
      <c r="C19" s="4">
        <f t="shared" ref="C19:C20" si="15">+F19+I19</f>
        <v>6514</v>
      </c>
      <c r="D19" s="4">
        <f t="shared" ref="D19:D20" si="16">+G19+J19</f>
        <v>43426</v>
      </c>
      <c r="E19" s="29">
        <v>2</v>
      </c>
      <c r="F19" s="29">
        <v>6514</v>
      </c>
      <c r="G19" s="29">
        <v>43426</v>
      </c>
      <c r="H19" s="29">
        <v>0</v>
      </c>
      <c r="I19" s="29">
        <v>0</v>
      </c>
      <c r="J19" s="33">
        <v>0</v>
      </c>
      <c r="K19" s="46"/>
      <c r="M19" s="7"/>
    </row>
    <row r="20" spans="1:13" ht="15" customHeight="1" x14ac:dyDescent="0.25">
      <c r="A20" s="50" t="s">
        <v>58</v>
      </c>
      <c r="B20" s="4">
        <f t="shared" si="14"/>
        <v>6</v>
      </c>
      <c r="C20" s="4">
        <f t="shared" si="15"/>
        <v>195</v>
      </c>
      <c r="D20" s="4">
        <f t="shared" si="16"/>
        <v>1044</v>
      </c>
      <c r="E20" s="29">
        <v>5</v>
      </c>
      <c r="F20" s="29">
        <v>135</v>
      </c>
      <c r="G20" s="29">
        <v>644</v>
      </c>
      <c r="H20" s="29">
        <v>1</v>
      </c>
      <c r="I20" s="29">
        <v>60</v>
      </c>
      <c r="J20" s="33">
        <v>400</v>
      </c>
      <c r="K20" s="46"/>
      <c r="M20" s="7"/>
    </row>
    <row r="21" spans="1:13" ht="15" customHeight="1" x14ac:dyDescent="0.25">
      <c r="A21" s="50" t="s">
        <v>17</v>
      </c>
      <c r="B21" s="4">
        <f t="shared" ref="B21:D39" si="17">+E21+H21</f>
        <v>36</v>
      </c>
      <c r="C21" s="4">
        <f t="shared" si="17"/>
        <v>3013</v>
      </c>
      <c r="D21" s="4">
        <f t="shared" si="17"/>
        <v>29628</v>
      </c>
      <c r="E21" s="29">
        <v>33</v>
      </c>
      <c r="F21" s="29">
        <v>2235</v>
      </c>
      <c r="G21" s="29">
        <v>16772</v>
      </c>
      <c r="H21" s="29">
        <v>3</v>
      </c>
      <c r="I21" s="29">
        <v>778</v>
      </c>
      <c r="J21" s="33">
        <v>12856</v>
      </c>
      <c r="K21" s="46"/>
      <c r="M21" s="7"/>
    </row>
    <row r="22" spans="1:13" ht="15" customHeight="1" x14ac:dyDescent="0.25">
      <c r="A22" s="50" t="s">
        <v>59</v>
      </c>
      <c r="B22" s="4">
        <f t="shared" ref="B22" si="18">+E22+H22</f>
        <v>2</v>
      </c>
      <c r="C22" s="4">
        <f t="shared" ref="C22" si="19">+F22+I22</f>
        <v>606</v>
      </c>
      <c r="D22" s="4">
        <f t="shared" ref="D22" si="20">+G22+J22</f>
        <v>4975</v>
      </c>
      <c r="E22" s="29">
        <v>0</v>
      </c>
      <c r="F22" s="29">
        <v>0</v>
      </c>
      <c r="G22" s="29">
        <v>0</v>
      </c>
      <c r="H22" s="29">
        <v>2</v>
      </c>
      <c r="I22" s="29">
        <v>606</v>
      </c>
      <c r="J22" s="33">
        <v>4975</v>
      </c>
      <c r="K22" s="46"/>
      <c r="M22" s="7"/>
    </row>
    <row r="23" spans="1:13" ht="15" customHeight="1" x14ac:dyDescent="0.25">
      <c r="A23" s="50" t="s">
        <v>16</v>
      </c>
      <c r="B23" s="4">
        <f t="shared" si="17"/>
        <v>43</v>
      </c>
      <c r="C23" s="4">
        <f t="shared" si="17"/>
        <v>656</v>
      </c>
      <c r="D23" s="4">
        <f t="shared" si="17"/>
        <v>3981</v>
      </c>
      <c r="E23" s="29">
        <v>41</v>
      </c>
      <c r="F23" s="29">
        <v>452</v>
      </c>
      <c r="G23" s="29">
        <v>2623</v>
      </c>
      <c r="H23" s="29">
        <v>2</v>
      </c>
      <c r="I23" s="29">
        <v>204</v>
      </c>
      <c r="J23" s="33">
        <v>1358</v>
      </c>
      <c r="K23" s="46"/>
      <c r="M23" s="7"/>
    </row>
    <row r="24" spans="1:13" ht="15" customHeight="1" x14ac:dyDescent="0.25">
      <c r="A24" s="50" t="s">
        <v>23</v>
      </c>
      <c r="B24" s="4">
        <f t="shared" si="17"/>
        <v>2</v>
      </c>
      <c r="C24" s="4">
        <f t="shared" si="17"/>
        <v>11</v>
      </c>
      <c r="D24" s="4">
        <f t="shared" si="17"/>
        <v>70</v>
      </c>
      <c r="E24" s="29">
        <v>2</v>
      </c>
      <c r="F24" s="29">
        <v>11</v>
      </c>
      <c r="G24" s="29">
        <v>70</v>
      </c>
      <c r="H24" s="29">
        <v>0</v>
      </c>
      <c r="I24" s="29">
        <v>0</v>
      </c>
      <c r="J24" s="33">
        <v>0</v>
      </c>
      <c r="K24" s="46"/>
      <c r="M24" s="7"/>
    </row>
    <row r="25" spans="1:13" ht="15" customHeight="1" x14ac:dyDescent="0.25">
      <c r="A25" s="24" t="s">
        <v>24</v>
      </c>
      <c r="B25" s="4">
        <f>+E25+H25</f>
        <v>38</v>
      </c>
      <c r="C25" s="4">
        <f t="shared" si="17"/>
        <v>4695</v>
      </c>
      <c r="D25" s="4">
        <f t="shared" si="17"/>
        <v>38414</v>
      </c>
      <c r="E25" s="29">
        <v>34</v>
      </c>
      <c r="F25" s="29">
        <v>1202</v>
      </c>
      <c r="G25" s="29">
        <v>6684</v>
      </c>
      <c r="H25" s="29">
        <v>4</v>
      </c>
      <c r="I25" s="29">
        <v>3493</v>
      </c>
      <c r="J25" s="33">
        <v>31730</v>
      </c>
      <c r="K25" s="46"/>
      <c r="M25" s="7"/>
    </row>
    <row r="26" spans="1:13" ht="14.25" customHeight="1" x14ac:dyDescent="0.25">
      <c r="A26" s="24" t="s">
        <v>28</v>
      </c>
      <c r="B26" s="4">
        <f t="shared" si="17"/>
        <v>12</v>
      </c>
      <c r="C26" s="4">
        <f t="shared" si="17"/>
        <v>5770</v>
      </c>
      <c r="D26" s="4">
        <f t="shared" si="17"/>
        <v>45124</v>
      </c>
      <c r="E26" s="29">
        <v>7</v>
      </c>
      <c r="F26" s="29">
        <v>1050</v>
      </c>
      <c r="G26" s="29">
        <v>5149</v>
      </c>
      <c r="H26" s="29">
        <v>5</v>
      </c>
      <c r="I26" s="29">
        <v>4720</v>
      </c>
      <c r="J26" s="33">
        <v>39975</v>
      </c>
      <c r="K26" s="46"/>
      <c r="M26" s="7"/>
    </row>
    <row r="27" spans="1:13" ht="15" customHeight="1" x14ac:dyDescent="0.25">
      <c r="A27" s="24" t="s">
        <v>21</v>
      </c>
      <c r="B27" s="4">
        <f t="shared" si="17"/>
        <v>75</v>
      </c>
      <c r="C27" s="4">
        <f t="shared" si="17"/>
        <v>3363</v>
      </c>
      <c r="D27" s="4">
        <f t="shared" si="17"/>
        <v>18256</v>
      </c>
      <c r="E27" s="29">
        <v>72</v>
      </c>
      <c r="F27" s="29">
        <v>1643</v>
      </c>
      <c r="G27" s="29">
        <v>5018</v>
      </c>
      <c r="H27" s="29">
        <v>3</v>
      </c>
      <c r="I27" s="29">
        <v>1720</v>
      </c>
      <c r="J27" s="33">
        <v>13238</v>
      </c>
      <c r="K27" s="46"/>
      <c r="M27" s="7"/>
    </row>
    <row r="28" spans="1:13" ht="15" customHeight="1" x14ac:dyDescent="0.25">
      <c r="A28" s="24" t="s">
        <v>15</v>
      </c>
      <c r="B28" s="4">
        <f t="shared" si="17"/>
        <v>159</v>
      </c>
      <c r="C28" s="4">
        <f t="shared" si="17"/>
        <v>29364</v>
      </c>
      <c r="D28" s="4">
        <f t="shared" si="17"/>
        <v>49459</v>
      </c>
      <c r="E28" s="44">
        <v>156</v>
      </c>
      <c r="F28" s="44">
        <v>29106</v>
      </c>
      <c r="G28" s="44">
        <v>49008</v>
      </c>
      <c r="H28" s="29">
        <v>3</v>
      </c>
      <c r="I28" s="29">
        <v>258</v>
      </c>
      <c r="J28" s="33">
        <v>451</v>
      </c>
      <c r="K28" s="46"/>
      <c r="M28" s="7"/>
    </row>
    <row r="29" spans="1:13" ht="15" customHeight="1" x14ac:dyDescent="0.25">
      <c r="A29" s="24" t="s">
        <v>29</v>
      </c>
      <c r="B29" s="4">
        <f>+E29+H29</f>
        <v>26</v>
      </c>
      <c r="C29" s="4">
        <f t="shared" si="17"/>
        <v>3530</v>
      </c>
      <c r="D29" s="4">
        <f t="shared" si="17"/>
        <v>17344</v>
      </c>
      <c r="E29" s="29">
        <v>21</v>
      </c>
      <c r="F29" s="29">
        <v>1201</v>
      </c>
      <c r="G29" s="29">
        <v>6806</v>
      </c>
      <c r="H29" s="44">
        <v>5</v>
      </c>
      <c r="I29" s="44">
        <v>2329</v>
      </c>
      <c r="J29" s="52">
        <v>10538</v>
      </c>
      <c r="K29" s="46"/>
      <c r="M29" s="7"/>
    </row>
    <row r="30" spans="1:13" ht="15" customHeight="1" x14ac:dyDescent="0.25">
      <c r="A30" s="24" t="s">
        <v>14</v>
      </c>
      <c r="B30" s="4">
        <f t="shared" si="17"/>
        <v>353</v>
      </c>
      <c r="C30" s="4">
        <f t="shared" si="17"/>
        <v>12778</v>
      </c>
      <c r="D30" s="4">
        <f t="shared" si="17"/>
        <v>37252</v>
      </c>
      <c r="E30" s="29">
        <v>347</v>
      </c>
      <c r="F30" s="29">
        <v>11337</v>
      </c>
      <c r="G30" s="29">
        <v>28939</v>
      </c>
      <c r="H30" s="29">
        <v>6</v>
      </c>
      <c r="I30" s="29">
        <v>1441</v>
      </c>
      <c r="J30" s="33">
        <v>8313</v>
      </c>
      <c r="K30" s="46"/>
      <c r="M30" s="7"/>
    </row>
    <row r="31" spans="1:13" ht="15" customHeight="1" x14ac:dyDescent="0.25">
      <c r="A31" s="24" t="s">
        <v>55</v>
      </c>
      <c r="B31" s="4">
        <f t="shared" si="17"/>
        <v>4</v>
      </c>
      <c r="C31" s="4">
        <f t="shared" si="17"/>
        <v>203</v>
      </c>
      <c r="D31" s="4">
        <f t="shared" si="17"/>
        <v>1349</v>
      </c>
      <c r="E31" s="29">
        <v>2</v>
      </c>
      <c r="F31" s="29">
        <v>17</v>
      </c>
      <c r="G31" s="29">
        <v>109</v>
      </c>
      <c r="H31" s="29">
        <v>2</v>
      </c>
      <c r="I31" s="29">
        <v>186</v>
      </c>
      <c r="J31" s="33">
        <v>1240</v>
      </c>
      <c r="K31" s="46"/>
      <c r="M31" s="11"/>
    </row>
    <row r="32" spans="1:13" ht="15" customHeight="1" x14ac:dyDescent="0.25">
      <c r="A32" s="24" t="s">
        <v>25</v>
      </c>
      <c r="B32" s="4">
        <f t="shared" si="17"/>
        <v>14</v>
      </c>
      <c r="C32" s="4">
        <f t="shared" si="17"/>
        <v>476</v>
      </c>
      <c r="D32" s="4">
        <f t="shared" si="17"/>
        <v>1400</v>
      </c>
      <c r="E32" s="44">
        <v>13</v>
      </c>
      <c r="F32" s="44">
        <v>305</v>
      </c>
      <c r="G32" s="44">
        <v>961</v>
      </c>
      <c r="H32" s="29">
        <v>1</v>
      </c>
      <c r="I32" s="29">
        <v>171</v>
      </c>
      <c r="J32" s="33">
        <v>439</v>
      </c>
      <c r="K32" s="46"/>
      <c r="M32" s="48"/>
    </row>
    <row r="33" spans="1:22" ht="15" customHeight="1" x14ac:dyDescent="0.25">
      <c r="A33" s="24" t="s">
        <v>56</v>
      </c>
      <c r="B33" s="4">
        <f t="shared" si="17"/>
        <v>3</v>
      </c>
      <c r="C33" s="4">
        <f t="shared" si="17"/>
        <v>3368</v>
      </c>
      <c r="D33" s="4">
        <f t="shared" si="17"/>
        <v>29082</v>
      </c>
      <c r="E33" s="35">
        <v>1</v>
      </c>
      <c r="F33" s="35">
        <v>2982</v>
      </c>
      <c r="G33" s="35">
        <v>27109</v>
      </c>
      <c r="H33" s="37">
        <v>2</v>
      </c>
      <c r="I33" s="37">
        <v>386</v>
      </c>
      <c r="J33" s="38">
        <v>1973</v>
      </c>
      <c r="K33" s="46"/>
      <c r="M33" s="11"/>
    </row>
    <row r="34" spans="1:22" s="40" customFormat="1" ht="15" customHeight="1" x14ac:dyDescent="0.25">
      <c r="A34" s="42" t="s">
        <v>30</v>
      </c>
      <c r="B34" s="4">
        <f t="shared" ref="B34" si="21">+E34+H34</f>
        <v>0</v>
      </c>
      <c r="C34" s="4">
        <f t="shared" ref="C34" si="22">+F34+I34</f>
        <v>0</v>
      </c>
      <c r="D34" s="4">
        <f t="shared" ref="D34" si="23">+G34+J34</f>
        <v>0</v>
      </c>
      <c r="E34" s="29">
        <v>0</v>
      </c>
      <c r="F34" s="29">
        <v>0</v>
      </c>
      <c r="G34" s="29">
        <v>0</v>
      </c>
      <c r="H34" s="44">
        <v>0</v>
      </c>
      <c r="I34" s="44">
        <v>0</v>
      </c>
      <c r="J34" s="53">
        <v>0</v>
      </c>
      <c r="K34" s="46"/>
      <c r="L34" s="39"/>
      <c r="M34" s="11"/>
      <c r="N34" s="39"/>
      <c r="O34" s="39"/>
      <c r="P34" s="39"/>
      <c r="Q34" s="39"/>
      <c r="R34" s="39"/>
      <c r="S34" s="39"/>
      <c r="T34" s="39"/>
      <c r="U34" s="39"/>
      <c r="V34" s="39"/>
    </row>
    <row r="35" spans="1:22" ht="15" customHeight="1" x14ac:dyDescent="0.25">
      <c r="A35" s="24" t="s">
        <v>43</v>
      </c>
      <c r="B35" s="4">
        <f t="shared" si="17"/>
        <v>3</v>
      </c>
      <c r="C35" s="4">
        <f t="shared" si="17"/>
        <v>639</v>
      </c>
      <c r="D35" s="4">
        <f t="shared" si="17"/>
        <v>4259</v>
      </c>
      <c r="E35" s="35">
        <v>0</v>
      </c>
      <c r="F35" s="35">
        <v>0</v>
      </c>
      <c r="G35" s="35">
        <v>0</v>
      </c>
      <c r="H35" s="35">
        <v>3</v>
      </c>
      <c r="I35" s="35">
        <v>639</v>
      </c>
      <c r="J35" s="36">
        <v>4259</v>
      </c>
      <c r="K35" s="46"/>
      <c r="M35" s="48"/>
      <c r="N35" s="46"/>
    </row>
    <row r="36" spans="1:22" ht="15" customHeight="1" x14ac:dyDescent="0.25">
      <c r="A36" s="43" t="s">
        <v>57</v>
      </c>
      <c r="B36" s="4">
        <f t="shared" ref="B36:B38" si="24">+E36+H36</f>
        <v>6</v>
      </c>
      <c r="C36" s="4">
        <f t="shared" ref="C36:C38" si="25">+F36+I36</f>
        <v>3299</v>
      </c>
      <c r="D36" s="4">
        <f t="shared" ref="D36:D38" si="26">+G36+J36</f>
        <v>25473</v>
      </c>
      <c r="E36" s="29">
        <v>6</v>
      </c>
      <c r="F36" s="29">
        <v>3299</v>
      </c>
      <c r="G36" s="29">
        <v>25473</v>
      </c>
      <c r="H36" s="29">
        <v>0</v>
      </c>
      <c r="I36" s="29">
        <v>0</v>
      </c>
      <c r="J36" s="33">
        <v>0</v>
      </c>
      <c r="K36" s="46"/>
      <c r="M36" s="49"/>
    </row>
    <row r="37" spans="1:22" ht="15" customHeight="1" x14ac:dyDescent="0.25">
      <c r="A37" s="43" t="s">
        <v>31</v>
      </c>
      <c r="B37" s="4">
        <f t="shared" si="24"/>
        <v>21</v>
      </c>
      <c r="C37" s="4">
        <f t="shared" si="25"/>
        <v>340</v>
      </c>
      <c r="D37" s="4">
        <f t="shared" si="26"/>
        <v>1762</v>
      </c>
      <c r="E37" s="29">
        <v>19</v>
      </c>
      <c r="F37" s="29">
        <v>288</v>
      </c>
      <c r="G37" s="29">
        <v>1682</v>
      </c>
      <c r="H37" s="29">
        <v>2</v>
      </c>
      <c r="I37" s="29">
        <v>52</v>
      </c>
      <c r="J37" s="33">
        <v>80</v>
      </c>
      <c r="K37" s="46"/>
      <c r="M37" s="49"/>
    </row>
    <row r="38" spans="1:22" ht="15" customHeight="1" x14ac:dyDescent="0.25">
      <c r="A38" s="43" t="s">
        <v>13</v>
      </c>
      <c r="B38" s="4">
        <f t="shared" si="24"/>
        <v>27</v>
      </c>
      <c r="C38" s="4">
        <f t="shared" si="25"/>
        <v>376</v>
      </c>
      <c r="D38" s="4">
        <f t="shared" si="26"/>
        <v>2086</v>
      </c>
      <c r="E38" s="29">
        <v>23</v>
      </c>
      <c r="F38" s="29">
        <v>281</v>
      </c>
      <c r="G38" s="29">
        <v>1566</v>
      </c>
      <c r="H38" s="29">
        <v>4</v>
      </c>
      <c r="I38" s="29">
        <v>95</v>
      </c>
      <c r="J38" s="33">
        <v>520</v>
      </c>
      <c r="K38" s="46"/>
      <c r="M38" s="49"/>
    </row>
    <row r="39" spans="1:22" ht="15" customHeight="1" x14ac:dyDescent="0.25">
      <c r="A39" s="24" t="s">
        <v>12</v>
      </c>
      <c r="B39" s="4">
        <f t="shared" si="17"/>
        <v>27</v>
      </c>
      <c r="C39" s="4">
        <f t="shared" si="17"/>
        <v>7825</v>
      </c>
      <c r="D39" s="4">
        <f>+G39+J39</f>
        <v>48040</v>
      </c>
      <c r="E39" s="35">
        <v>13</v>
      </c>
      <c r="F39" s="35">
        <v>415</v>
      </c>
      <c r="G39" s="35">
        <v>1496</v>
      </c>
      <c r="H39" s="35">
        <v>14</v>
      </c>
      <c r="I39" s="35">
        <v>7410</v>
      </c>
      <c r="J39" s="36">
        <v>46544</v>
      </c>
      <c r="K39" s="46"/>
    </row>
    <row r="40" spans="1:22" ht="15" customHeight="1" x14ac:dyDescent="0.25">
      <c r="A40" s="26" t="s">
        <v>6</v>
      </c>
      <c r="B40" s="8">
        <f>SUM(B41:B47)</f>
        <v>30</v>
      </c>
      <c r="C40" s="8">
        <f t="shared" ref="C40:J40" si="27">SUM(C41:C47)</f>
        <v>1435</v>
      </c>
      <c r="D40" s="8">
        <f t="shared" si="27"/>
        <v>5826</v>
      </c>
      <c r="E40" s="29">
        <f>SUM(E41:E47)</f>
        <v>26</v>
      </c>
      <c r="F40" s="29">
        <f t="shared" si="27"/>
        <v>1281</v>
      </c>
      <c r="G40" s="29">
        <f t="shared" si="27"/>
        <v>4798</v>
      </c>
      <c r="H40" s="44">
        <f>SUM(H41:H47)</f>
        <v>4</v>
      </c>
      <c r="I40" s="44">
        <f t="shared" si="27"/>
        <v>154</v>
      </c>
      <c r="J40" s="53">
        <f t="shared" si="27"/>
        <v>1028</v>
      </c>
      <c r="K40" s="46"/>
    </row>
    <row r="41" spans="1:22" ht="15" customHeight="1" x14ac:dyDescent="0.25">
      <c r="A41" s="24" t="s">
        <v>52</v>
      </c>
      <c r="B41" s="4">
        <f t="shared" ref="B41:D47" si="28">+E41+H41</f>
        <v>1</v>
      </c>
      <c r="C41" s="4">
        <f t="shared" si="28"/>
        <v>48</v>
      </c>
      <c r="D41" s="4">
        <f t="shared" si="28"/>
        <v>320</v>
      </c>
      <c r="E41" s="29">
        <v>1</v>
      </c>
      <c r="F41" s="29">
        <v>48</v>
      </c>
      <c r="G41" s="29">
        <v>320</v>
      </c>
      <c r="H41" s="44">
        <v>0</v>
      </c>
      <c r="I41" s="44">
        <v>0</v>
      </c>
      <c r="J41" s="52">
        <v>0</v>
      </c>
      <c r="K41" s="46"/>
    </row>
    <row r="42" spans="1:22" ht="15" customHeight="1" x14ac:dyDescent="0.25">
      <c r="A42" s="24" t="s">
        <v>32</v>
      </c>
      <c r="B42" s="4">
        <f t="shared" ref="B42:D45" si="29">+E42+H42</f>
        <v>5</v>
      </c>
      <c r="C42" s="4">
        <f t="shared" ref="C42" si="30">+F42+I42</f>
        <v>737</v>
      </c>
      <c r="D42" s="4">
        <f t="shared" ref="D42" si="31">+G42+J42</f>
        <v>1890</v>
      </c>
      <c r="E42" s="29">
        <v>5</v>
      </c>
      <c r="F42" s="29">
        <v>737</v>
      </c>
      <c r="G42" s="29">
        <v>1890</v>
      </c>
      <c r="H42" s="44">
        <v>0</v>
      </c>
      <c r="I42" s="44">
        <v>0</v>
      </c>
      <c r="J42" s="52">
        <v>0</v>
      </c>
      <c r="K42" s="46"/>
    </row>
    <row r="43" spans="1:22" ht="15" customHeight="1" x14ac:dyDescent="0.25">
      <c r="A43" s="24" t="s">
        <v>49</v>
      </c>
      <c r="B43" s="4">
        <f t="shared" si="29"/>
        <v>14</v>
      </c>
      <c r="C43" s="4">
        <f t="shared" si="29"/>
        <v>283</v>
      </c>
      <c r="D43" s="4">
        <f t="shared" si="29"/>
        <v>1383</v>
      </c>
      <c r="E43" s="29">
        <v>12</v>
      </c>
      <c r="F43" s="29">
        <v>226</v>
      </c>
      <c r="G43" s="29">
        <v>999</v>
      </c>
      <c r="H43" s="44">
        <v>2</v>
      </c>
      <c r="I43" s="44">
        <v>57</v>
      </c>
      <c r="J43" s="52">
        <v>384</v>
      </c>
      <c r="K43" s="46"/>
    </row>
    <row r="44" spans="1:22" ht="15" customHeight="1" x14ac:dyDescent="0.25">
      <c r="A44" s="24" t="s">
        <v>53</v>
      </c>
      <c r="B44" s="4">
        <f t="shared" si="29"/>
        <v>4</v>
      </c>
      <c r="C44" s="4">
        <f t="shared" si="29"/>
        <v>61</v>
      </c>
      <c r="D44" s="4">
        <f t="shared" si="29"/>
        <v>403</v>
      </c>
      <c r="E44" s="29">
        <v>4</v>
      </c>
      <c r="F44" s="29">
        <v>61</v>
      </c>
      <c r="G44" s="29">
        <v>403</v>
      </c>
      <c r="H44" s="44">
        <v>0</v>
      </c>
      <c r="I44" s="44">
        <v>0</v>
      </c>
      <c r="J44" s="52">
        <v>0</v>
      </c>
      <c r="K44" s="46"/>
      <c r="L44" s="46"/>
    </row>
    <row r="45" spans="1:22" ht="15" customHeight="1" x14ac:dyDescent="0.25">
      <c r="A45" s="24" t="s">
        <v>89</v>
      </c>
      <c r="B45" s="4">
        <f t="shared" si="29"/>
        <v>1</v>
      </c>
      <c r="C45" s="4">
        <f t="shared" si="29"/>
        <v>2</v>
      </c>
      <c r="D45" s="5">
        <f t="shared" si="29"/>
        <v>10</v>
      </c>
      <c r="E45" s="29">
        <v>0</v>
      </c>
      <c r="F45" s="29">
        <v>0</v>
      </c>
      <c r="G45" s="29">
        <v>0</v>
      </c>
      <c r="H45" s="44">
        <v>1</v>
      </c>
      <c r="I45" s="44">
        <v>2</v>
      </c>
      <c r="J45" s="52">
        <v>10</v>
      </c>
      <c r="K45" s="46"/>
    </row>
    <row r="46" spans="1:22" ht="15" customHeight="1" x14ac:dyDescent="0.25">
      <c r="A46" s="27" t="s">
        <v>48</v>
      </c>
      <c r="B46" s="4">
        <f>+E46+H46</f>
        <v>3</v>
      </c>
      <c r="C46" s="4">
        <f t="shared" ref="C46" si="32">+F46+I46</f>
        <v>173</v>
      </c>
      <c r="D46" s="5">
        <f t="shared" ref="D46" si="33">+G46+J46</f>
        <v>952</v>
      </c>
      <c r="E46" s="29">
        <v>2</v>
      </c>
      <c r="F46" s="29">
        <v>78</v>
      </c>
      <c r="G46" s="29">
        <v>318</v>
      </c>
      <c r="H46" s="44">
        <v>1</v>
      </c>
      <c r="I46" s="44">
        <v>95</v>
      </c>
      <c r="J46" s="52">
        <v>634</v>
      </c>
      <c r="K46" s="46"/>
    </row>
    <row r="47" spans="1:22" ht="15" customHeight="1" x14ac:dyDescent="0.25">
      <c r="A47" s="27" t="s">
        <v>19</v>
      </c>
      <c r="B47" s="4">
        <f t="shared" si="28"/>
        <v>2</v>
      </c>
      <c r="C47" s="4">
        <f t="shared" si="28"/>
        <v>131</v>
      </c>
      <c r="D47" s="5">
        <f t="shared" si="28"/>
        <v>868</v>
      </c>
      <c r="E47" s="29">
        <v>2</v>
      </c>
      <c r="F47" s="29">
        <v>131</v>
      </c>
      <c r="G47" s="29">
        <v>868</v>
      </c>
      <c r="H47" s="44">
        <v>0</v>
      </c>
      <c r="I47" s="44">
        <v>0</v>
      </c>
      <c r="J47" s="52">
        <v>0</v>
      </c>
      <c r="K47" s="46"/>
    </row>
    <row r="48" spans="1:22" ht="15" customHeight="1" x14ac:dyDescent="0.25">
      <c r="A48" s="28" t="s">
        <v>10</v>
      </c>
      <c r="B48" s="10">
        <f>+B49+B55</f>
        <v>913</v>
      </c>
      <c r="C48" s="9">
        <f>+C49+C55</f>
        <v>32608</v>
      </c>
      <c r="D48" s="9">
        <f t="shared" ref="D48:J48" si="34">+D49+D55</f>
        <v>218088</v>
      </c>
      <c r="E48" s="9">
        <f t="shared" si="34"/>
        <v>902</v>
      </c>
      <c r="F48" s="9">
        <f t="shared" si="34"/>
        <v>15023</v>
      </c>
      <c r="G48" s="9">
        <f t="shared" si="34"/>
        <v>89238</v>
      </c>
      <c r="H48" s="9">
        <f>+H49+H55</f>
        <v>11</v>
      </c>
      <c r="I48" s="9">
        <f t="shared" si="34"/>
        <v>17585</v>
      </c>
      <c r="J48" s="9">
        <f t="shared" si="34"/>
        <v>128850</v>
      </c>
      <c r="K48" s="46"/>
    </row>
    <row r="49" spans="1:11" ht="15" customHeight="1" x14ac:dyDescent="0.25">
      <c r="A49" s="26" t="s">
        <v>11</v>
      </c>
      <c r="B49" s="4">
        <f>SUM(B50:B54)</f>
        <v>110</v>
      </c>
      <c r="C49" s="4">
        <f>SUM(C50:C54)</f>
        <v>3833</v>
      </c>
      <c r="D49" s="4">
        <f>SUM(D50:D54)</f>
        <v>24886</v>
      </c>
      <c r="E49" s="4">
        <f>SUM(E50:E54)</f>
        <v>108</v>
      </c>
      <c r="F49" s="4">
        <f t="shared" ref="F49:J49" si="35">SUM(F50:F54)</f>
        <v>3551</v>
      </c>
      <c r="G49" s="4">
        <f t="shared" si="35"/>
        <v>23428</v>
      </c>
      <c r="H49" s="4">
        <f>SUM(H50:H54)</f>
        <v>2</v>
      </c>
      <c r="I49" s="4">
        <f t="shared" si="35"/>
        <v>282</v>
      </c>
      <c r="J49" s="5">
        <f t="shared" si="35"/>
        <v>1458</v>
      </c>
      <c r="K49" s="46"/>
    </row>
    <row r="50" spans="1:11" ht="15" customHeight="1" x14ac:dyDescent="0.25">
      <c r="A50" s="24" t="s">
        <v>50</v>
      </c>
      <c r="B50" s="4">
        <f t="shared" ref="B50:D53" si="36">+E50+H50</f>
        <v>32</v>
      </c>
      <c r="C50" s="4">
        <f t="shared" si="36"/>
        <v>1043</v>
      </c>
      <c r="D50" s="4">
        <f t="shared" si="36"/>
        <v>6961</v>
      </c>
      <c r="E50" s="44">
        <v>31</v>
      </c>
      <c r="F50" s="44">
        <v>930</v>
      </c>
      <c r="G50" s="44">
        <v>6207</v>
      </c>
      <c r="H50" s="44">
        <v>1</v>
      </c>
      <c r="I50" s="44">
        <v>113</v>
      </c>
      <c r="J50" s="52">
        <v>754</v>
      </c>
      <c r="K50" s="46"/>
    </row>
    <row r="51" spans="1:11" ht="15" customHeight="1" x14ac:dyDescent="0.25">
      <c r="A51" s="24" t="s">
        <v>83</v>
      </c>
      <c r="B51" s="4">
        <f t="shared" ref="B51" si="37">+E51+H51</f>
        <v>20</v>
      </c>
      <c r="C51" s="4">
        <f t="shared" ref="C51" si="38">+F51+I51</f>
        <v>350</v>
      </c>
      <c r="D51" s="4">
        <f t="shared" ref="D51" si="39">+G51+J51</f>
        <v>1871</v>
      </c>
      <c r="E51" s="44">
        <v>19</v>
      </c>
      <c r="F51" s="44">
        <v>181</v>
      </c>
      <c r="G51" s="44">
        <v>1167</v>
      </c>
      <c r="H51" s="44">
        <v>1</v>
      </c>
      <c r="I51" s="44">
        <v>169</v>
      </c>
      <c r="J51" s="52">
        <v>704</v>
      </c>
      <c r="K51" s="46"/>
    </row>
    <row r="52" spans="1:11" ht="15" customHeight="1" x14ac:dyDescent="0.25">
      <c r="A52" s="24" t="s">
        <v>42</v>
      </c>
      <c r="B52" s="4">
        <f t="shared" si="36"/>
        <v>1</v>
      </c>
      <c r="C52" s="4">
        <f t="shared" si="36"/>
        <v>61</v>
      </c>
      <c r="D52" s="4">
        <f t="shared" si="36"/>
        <v>186</v>
      </c>
      <c r="E52" s="44">
        <v>1</v>
      </c>
      <c r="F52" s="44">
        <v>61</v>
      </c>
      <c r="G52" s="44">
        <v>186</v>
      </c>
      <c r="H52" s="29">
        <v>0</v>
      </c>
      <c r="I52" s="29">
        <v>0</v>
      </c>
      <c r="J52" s="33">
        <v>0</v>
      </c>
      <c r="K52" s="46"/>
    </row>
    <row r="53" spans="1:11" ht="15" customHeight="1" x14ac:dyDescent="0.25">
      <c r="A53" s="24" t="s">
        <v>47</v>
      </c>
      <c r="B53" s="4">
        <f t="shared" si="36"/>
        <v>38</v>
      </c>
      <c r="C53" s="4">
        <f t="shared" si="36"/>
        <v>733</v>
      </c>
      <c r="D53" s="4">
        <f t="shared" si="36"/>
        <v>4883</v>
      </c>
      <c r="E53" s="44">
        <v>38</v>
      </c>
      <c r="F53" s="44">
        <v>733</v>
      </c>
      <c r="G53" s="44">
        <v>4883</v>
      </c>
      <c r="H53" s="29">
        <v>0</v>
      </c>
      <c r="I53" s="29">
        <v>0</v>
      </c>
      <c r="J53" s="33">
        <v>0</v>
      </c>
      <c r="K53" s="46"/>
    </row>
    <row r="54" spans="1:11" ht="15" customHeight="1" x14ac:dyDescent="0.25">
      <c r="A54" s="24" t="s">
        <v>82</v>
      </c>
      <c r="B54" s="4">
        <f t="shared" ref="B54" si="40">+E54+H54</f>
        <v>19</v>
      </c>
      <c r="C54" s="4">
        <f t="shared" ref="C54" si="41">+F54+I54</f>
        <v>1646</v>
      </c>
      <c r="D54" s="4">
        <f t="shared" ref="D54" si="42">+G54+J54</f>
        <v>10985</v>
      </c>
      <c r="E54" s="44">
        <v>19</v>
      </c>
      <c r="F54" s="44">
        <v>1646</v>
      </c>
      <c r="G54" s="44">
        <v>10985</v>
      </c>
      <c r="H54" s="29">
        <v>0</v>
      </c>
      <c r="I54" s="29">
        <v>0</v>
      </c>
      <c r="J54" s="33">
        <v>0</v>
      </c>
      <c r="K54" s="46"/>
    </row>
    <row r="55" spans="1:11" ht="15" customHeight="1" x14ac:dyDescent="0.25">
      <c r="A55" s="26" t="s">
        <v>20</v>
      </c>
      <c r="B55" s="4">
        <f t="shared" ref="B55:J55" si="43">SUM(B56:B64)</f>
        <v>803</v>
      </c>
      <c r="C55" s="4">
        <f t="shared" si="43"/>
        <v>28775</v>
      </c>
      <c r="D55" s="4">
        <f t="shared" si="43"/>
        <v>193202</v>
      </c>
      <c r="E55" s="4">
        <f t="shared" si="43"/>
        <v>794</v>
      </c>
      <c r="F55" s="4">
        <f t="shared" si="43"/>
        <v>11472</v>
      </c>
      <c r="G55" s="4">
        <f t="shared" si="43"/>
        <v>65810</v>
      </c>
      <c r="H55" s="4">
        <f>SUM(H56:H64)</f>
        <v>9</v>
      </c>
      <c r="I55" s="4">
        <f t="shared" si="43"/>
        <v>17303</v>
      </c>
      <c r="J55" s="32">
        <f t="shared" si="43"/>
        <v>127392</v>
      </c>
      <c r="K55" s="46"/>
    </row>
    <row r="56" spans="1:11" ht="15" customHeight="1" x14ac:dyDescent="0.25">
      <c r="A56" s="24" t="s">
        <v>46</v>
      </c>
      <c r="B56" s="4">
        <f t="shared" ref="B56" si="44">+E56+H56</f>
        <v>1</v>
      </c>
      <c r="C56" s="4">
        <f t="shared" ref="C56" si="45">+F56+I56</f>
        <v>555</v>
      </c>
      <c r="D56" s="4">
        <f t="shared" ref="D56" si="46">+G56+J56</f>
        <v>3700</v>
      </c>
      <c r="E56" s="44">
        <v>0</v>
      </c>
      <c r="F56" s="44">
        <v>0</v>
      </c>
      <c r="G56" s="44">
        <v>0</v>
      </c>
      <c r="H56" s="44">
        <v>1</v>
      </c>
      <c r="I56" s="44">
        <v>555</v>
      </c>
      <c r="J56" s="52">
        <v>3700</v>
      </c>
      <c r="K56" s="46"/>
    </row>
    <row r="57" spans="1:11" ht="15" customHeight="1" x14ac:dyDescent="0.25">
      <c r="A57" s="24" t="s">
        <v>84</v>
      </c>
      <c r="B57" s="4">
        <f t="shared" ref="B57" si="47">+E57+H57</f>
        <v>27</v>
      </c>
      <c r="C57" s="4">
        <f t="shared" ref="C57" si="48">+F57+I57</f>
        <v>279</v>
      </c>
      <c r="D57" s="4">
        <f t="shared" ref="D57" si="49">+G57+J57</f>
        <v>1620</v>
      </c>
      <c r="E57" s="44">
        <v>27</v>
      </c>
      <c r="F57" s="44">
        <v>279</v>
      </c>
      <c r="G57" s="44">
        <v>1620</v>
      </c>
      <c r="H57" s="44">
        <v>0</v>
      </c>
      <c r="I57" s="44">
        <v>0</v>
      </c>
      <c r="J57" s="52">
        <v>0</v>
      </c>
      <c r="K57" s="46"/>
    </row>
    <row r="58" spans="1:11" ht="15" customHeight="1" x14ac:dyDescent="0.25">
      <c r="A58" s="24" t="s">
        <v>85</v>
      </c>
      <c r="B58" s="4">
        <f t="shared" ref="B58:B59" si="50">+E58+H58</f>
        <v>2</v>
      </c>
      <c r="C58" s="4">
        <f t="shared" ref="C58:C59" si="51">+F58+I58</f>
        <v>1548</v>
      </c>
      <c r="D58" s="4">
        <f t="shared" ref="D58:D59" si="52">+G58+J58</f>
        <v>2600</v>
      </c>
      <c r="E58" s="44">
        <v>0</v>
      </c>
      <c r="F58" s="44">
        <v>0</v>
      </c>
      <c r="G58" s="44">
        <v>0</v>
      </c>
      <c r="H58" s="44">
        <v>2</v>
      </c>
      <c r="I58" s="44">
        <v>1548</v>
      </c>
      <c r="J58" s="52">
        <v>2600</v>
      </c>
      <c r="K58" s="46"/>
    </row>
    <row r="59" spans="1:11" ht="15" customHeight="1" x14ac:dyDescent="0.25">
      <c r="A59" s="24" t="s">
        <v>86</v>
      </c>
      <c r="B59" s="4">
        <f t="shared" si="50"/>
        <v>27</v>
      </c>
      <c r="C59" s="4">
        <f t="shared" si="51"/>
        <v>2036</v>
      </c>
      <c r="D59" s="4">
        <f t="shared" si="52"/>
        <v>6299</v>
      </c>
      <c r="E59" s="44">
        <v>25</v>
      </c>
      <c r="F59" s="44">
        <v>1041</v>
      </c>
      <c r="G59" s="44">
        <v>1755</v>
      </c>
      <c r="H59" s="44">
        <v>2</v>
      </c>
      <c r="I59" s="44">
        <v>995</v>
      </c>
      <c r="J59" s="52">
        <v>4544</v>
      </c>
      <c r="K59" s="46"/>
    </row>
    <row r="60" spans="1:11" ht="15" customHeight="1" x14ac:dyDescent="0.25">
      <c r="A60" s="24" t="s">
        <v>26</v>
      </c>
      <c r="B60" s="4">
        <f t="shared" ref="B60:D60" si="53">+E60+H60</f>
        <v>86</v>
      </c>
      <c r="C60" s="4">
        <f t="shared" si="53"/>
        <v>1344</v>
      </c>
      <c r="D60" s="4">
        <f t="shared" si="53"/>
        <v>4963</v>
      </c>
      <c r="E60" s="44">
        <v>86</v>
      </c>
      <c r="F60" s="44">
        <v>1344</v>
      </c>
      <c r="G60" s="44">
        <v>4963</v>
      </c>
      <c r="H60" s="44">
        <v>0</v>
      </c>
      <c r="I60" s="44">
        <v>0</v>
      </c>
      <c r="J60" s="52">
        <v>0</v>
      </c>
      <c r="K60" s="46"/>
    </row>
    <row r="61" spans="1:11" ht="15" customHeight="1" x14ac:dyDescent="0.25">
      <c r="A61" s="24" t="s">
        <v>87</v>
      </c>
      <c r="B61" s="4">
        <f t="shared" ref="B61:B62" si="54">+E61+H61</f>
        <v>1</v>
      </c>
      <c r="C61" s="4">
        <f t="shared" ref="C61:C62" si="55">+F61+I61</f>
        <v>26</v>
      </c>
      <c r="D61" s="4">
        <f t="shared" ref="D61:D62" si="56">+G61+J61</f>
        <v>176</v>
      </c>
      <c r="E61" s="44">
        <v>1</v>
      </c>
      <c r="F61" s="44">
        <v>26</v>
      </c>
      <c r="G61" s="44">
        <v>176</v>
      </c>
      <c r="H61" s="44">
        <v>0</v>
      </c>
      <c r="I61" s="44">
        <v>0</v>
      </c>
      <c r="J61" s="52">
        <v>0</v>
      </c>
      <c r="K61" s="46"/>
    </row>
    <row r="62" spans="1:11" ht="15" customHeight="1" x14ac:dyDescent="0.25">
      <c r="A62" s="24" t="s">
        <v>88</v>
      </c>
      <c r="B62" s="4">
        <f t="shared" si="54"/>
        <v>1</v>
      </c>
      <c r="C62" s="4">
        <f t="shared" si="55"/>
        <v>30</v>
      </c>
      <c r="D62" s="4">
        <f t="shared" si="56"/>
        <v>336</v>
      </c>
      <c r="E62" s="44">
        <v>1</v>
      </c>
      <c r="F62" s="44">
        <v>30</v>
      </c>
      <c r="G62" s="44">
        <v>336</v>
      </c>
      <c r="H62" s="44">
        <v>0</v>
      </c>
      <c r="I62" s="44">
        <v>0</v>
      </c>
      <c r="J62" s="52">
        <v>0</v>
      </c>
      <c r="K62" s="46"/>
    </row>
    <row r="63" spans="1:11" ht="15" customHeight="1" x14ac:dyDescent="0.25">
      <c r="A63" s="24" t="s">
        <v>27</v>
      </c>
      <c r="B63" s="4">
        <v>577</v>
      </c>
      <c r="C63" s="4">
        <v>18799</v>
      </c>
      <c r="D63" s="4">
        <v>157381</v>
      </c>
      <c r="E63" s="44">
        <v>573</v>
      </c>
      <c r="F63" s="44">
        <v>4594</v>
      </c>
      <c r="G63" s="44">
        <v>40833</v>
      </c>
      <c r="H63" s="44">
        <v>4</v>
      </c>
      <c r="I63" s="44">
        <v>14205</v>
      </c>
      <c r="J63" s="52">
        <v>116548</v>
      </c>
      <c r="K63" s="46"/>
    </row>
    <row r="64" spans="1:11" ht="15" customHeight="1" x14ac:dyDescent="0.25">
      <c r="A64" s="24" t="s">
        <v>22</v>
      </c>
      <c r="B64" s="4">
        <v>81</v>
      </c>
      <c r="C64" s="4">
        <v>4158</v>
      </c>
      <c r="D64" s="4">
        <v>16127</v>
      </c>
      <c r="E64" s="29">
        <v>81</v>
      </c>
      <c r="F64" s="29">
        <v>4158</v>
      </c>
      <c r="G64" s="29">
        <v>16127</v>
      </c>
      <c r="H64" s="44">
        <v>0</v>
      </c>
      <c r="I64" s="44">
        <v>0</v>
      </c>
      <c r="J64" s="52">
        <v>0</v>
      </c>
      <c r="K64" s="46"/>
    </row>
    <row r="65" spans="1:11" ht="15" customHeight="1" x14ac:dyDescent="0.25">
      <c r="A65" s="20"/>
      <c r="B65" s="20"/>
      <c r="C65" s="20"/>
      <c r="D65" s="20"/>
      <c r="E65" s="30"/>
      <c r="F65" s="30"/>
      <c r="G65" s="30"/>
      <c r="H65" s="30"/>
      <c r="I65" s="34"/>
      <c r="J65" s="41"/>
      <c r="K65" s="46"/>
    </row>
    <row r="66" spans="1:11" ht="18" customHeight="1" x14ac:dyDescent="0.25">
      <c r="A66" s="19" t="s">
        <v>45</v>
      </c>
      <c r="B66" s="11"/>
      <c r="C66" s="11"/>
      <c r="D66" s="18"/>
      <c r="E66" s="11"/>
      <c r="F66" s="11"/>
      <c r="G66" s="11"/>
      <c r="H66" s="11"/>
      <c r="I66" s="18"/>
      <c r="J66" s="12"/>
      <c r="K66" s="46"/>
    </row>
    <row r="67" spans="1:11" ht="15" customHeight="1" x14ac:dyDescent="0.25">
      <c r="A67" s="13" t="s">
        <v>8</v>
      </c>
      <c r="B67" s="14"/>
      <c r="C67" s="14"/>
      <c r="D67" s="14"/>
      <c r="E67" s="14"/>
      <c r="F67" s="14"/>
      <c r="G67" s="14"/>
      <c r="H67" s="14"/>
      <c r="I67" s="14"/>
      <c r="J67" s="15"/>
      <c r="K67" s="46"/>
    </row>
    <row r="68" spans="1:11" ht="15" customHeight="1" x14ac:dyDescent="0.25">
      <c r="A68" s="12" t="s">
        <v>39</v>
      </c>
      <c r="B68" s="14"/>
      <c r="C68" s="14"/>
      <c r="D68" s="14"/>
      <c r="E68" s="14"/>
      <c r="F68" s="14"/>
      <c r="G68" s="14"/>
      <c r="H68" s="14"/>
      <c r="I68" s="14"/>
      <c r="J68" s="15"/>
      <c r="K68" s="46"/>
    </row>
    <row r="69" spans="1:11" ht="15" customHeight="1" x14ac:dyDescent="0.25">
      <c r="A69" s="45" t="s">
        <v>51</v>
      </c>
      <c r="B69" s="39"/>
      <c r="C69" s="39"/>
      <c r="D69" s="39"/>
      <c r="E69" s="39"/>
      <c r="F69" s="39"/>
      <c r="G69" s="39"/>
      <c r="H69" s="39"/>
      <c r="I69" s="39"/>
      <c r="J69" s="39"/>
      <c r="K69" s="46"/>
    </row>
    <row r="70" spans="1:1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46"/>
      <c r="K70" s="46"/>
    </row>
    <row r="71" spans="1:1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46"/>
    </row>
    <row r="72" spans="1:1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46"/>
    </row>
    <row r="73" spans="1:1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46"/>
    </row>
    <row r="74" spans="1:1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46"/>
    </row>
    <row r="75" spans="1:1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46"/>
    </row>
    <row r="76" spans="1:1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46"/>
    </row>
    <row r="77" spans="1:1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46"/>
    </row>
    <row r="78" spans="1:1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46"/>
    </row>
    <row r="79" spans="1:1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46"/>
    </row>
    <row r="80" spans="1:1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46"/>
    </row>
    <row r="81" spans="1:1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46"/>
    </row>
    <row r="82" spans="1:1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46"/>
    </row>
    <row r="83" spans="1:1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46"/>
    </row>
    <row r="84" spans="1:1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46"/>
    </row>
    <row r="85" spans="1:1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46"/>
    </row>
    <row r="86" spans="1:1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46"/>
    </row>
    <row r="87" spans="1:1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46"/>
    </row>
    <row r="88" spans="1:1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46"/>
    </row>
    <row r="89" spans="1:1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46"/>
    </row>
    <row r="90" spans="1:1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46"/>
    </row>
    <row r="91" spans="1:1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46"/>
    </row>
    <row r="92" spans="1:1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46"/>
    </row>
    <row r="93" spans="1:1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46"/>
    </row>
    <row r="94" spans="1:1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46"/>
    </row>
    <row r="95" spans="1:1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46"/>
    </row>
    <row r="96" spans="1:1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46"/>
    </row>
    <row r="97" spans="1:1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46"/>
    </row>
    <row r="98" spans="1:1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46"/>
    </row>
    <row r="99" spans="1:1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46"/>
    </row>
    <row r="100" spans="1:1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46"/>
    </row>
    <row r="101" spans="1:1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46"/>
    </row>
    <row r="102" spans="1:1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46"/>
    </row>
    <row r="103" spans="1:1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46"/>
    </row>
    <row r="104" spans="1:1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46"/>
    </row>
    <row r="105" spans="1:1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46"/>
    </row>
    <row r="106" spans="1:1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46"/>
    </row>
    <row r="107" spans="1:1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46"/>
    </row>
    <row r="108" spans="1:1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46"/>
    </row>
    <row r="109" spans="1:1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46"/>
    </row>
    <row r="110" spans="1:1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46"/>
    </row>
    <row r="111" spans="1:1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46"/>
    </row>
    <row r="112" spans="1:1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46"/>
    </row>
    <row r="113" spans="1:1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46"/>
    </row>
    <row r="114" spans="1:1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46"/>
    </row>
    <row r="115" spans="1:1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46"/>
    </row>
    <row r="116" spans="1:1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46"/>
    </row>
    <row r="117" spans="1:1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46"/>
    </row>
    <row r="118" spans="1:1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46"/>
    </row>
    <row r="119" spans="1:1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46"/>
    </row>
    <row r="120" spans="1:1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46"/>
    </row>
    <row r="121" spans="1:1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46"/>
    </row>
    <row r="122" spans="1:1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46"/>
    </row>
    <row r="123" spans="1:1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46"/>
    </row>
    <row r="124" spans="1:1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46"/>
    </row>
    <row r="125" spans="1:11" x14ac:dyDescent="0.25">
      <c r="K125" s="46"/>
    </row>
    <row r="126" spans="1:11" x14ac:dyDescent="0.25">
      <c r="K126" s="46"/>
    </row>
    <row r="127" spans="1:11" x14ac:dyDescent="0.25">
      <c r="K127" s="46"/>
    </row>
    <row r="128" spans="1:11" x14ac:dyDescent="0.25">
      <c r="K128" s="46"/>
    </row>
    <row r="129" spans="11:11" x14ac:dyDescent="0.25">
      <c r="K129" s="46"/>
    </row>
    <row r="130" spans="11:11" x14ac:dyDescent="0.25">
      <c r="K130" s="46"/>
    </row>
    <row r="131" spans="11:11" x14ac:dyDescent="0.25">
      <c r="K131" s="46"/>
    </row>
    <row r="132" spans="11:11" x14ac:dyDescent="0.25">
      <c r="K132" s="46"/>
    </row>
    <row r="133" spans="11:11" x14ac:dyDescent="0.25">
      <c r="K133" s="46"/>
    </row>
    <row r="134" spans="11:11" x14ac:dyDescent="0.25">
      <c r="K134" s="46"/>
    </row>
    <row r="135" spans="11:11" x14ac:dyDescent="0.25">
      <c r="K135" s="46"/>
    </row>
    <row r="136" spans="11:11" x14ac:dyDescent="0.25">
      <c r="K136" s="46"/>
    </row>
    <row r="137" spans="11:11" x14ac:dyDescent="0.25">
      <c r="K137" s="46"/>
    </row>
    <row r="138" spans="11:11" x14ac:dyDescent="0.25">
      <c r="K138" s="46"/>
    </row>
    <row r="139" spans="11:11" x14ac:dyDescent="0.25">
      <c r="K139" s="46"/>
    </row>
    <row r="140" spans="11:11" x14ac:dyDescent="0.25">
      <c r="K140" s="46"/>
    </row>
    <row r="141" spans="11:11" x14ac:dyDescent="0.25">
      <c r="K141" s="46"/>
    </row>
    <row r="142" spans="11:11" x14ac:dyDescent="0.25">
      <c r="K142" s="46"/>
    </row>
    <row r="143" spans="11:11" x14ac:dyDescent="0.25">
      <c r="K143" s="46"/>
    </row>
    <row r="144" spans="11:11" x14ac:dyDescent="0.25">
      <c r="K144" s="46"/>
    </row>
    <row r="145" spans="11:11" x14ac:dyDescent="0.25">
      <c r="K145" s="46"/>
    </row>
    <row r="146" spans="11:11" x14ac:dyDescent="0.25">
      <c r="K146" s="46"/>
    </row>
    <row r="147" spans="11:11" x14ac:dyDescent="0.25">
      <c r="K147" s="46"/>
    </row>
    <row r="148" spans="11:11" x14ac:dyDescent="0.25">
      <c r="K148" s="46"/>
    </row>
    <row r="149" spans="11:11" x14ac:dyDescent="0.25">
      <c r="K149" s="46"/>
    </row>
    <row r="150" spans="11:11" x14ac:dyDescent="0.25">
      <c r="K150" s="46"/>
    </row>
    <row r="151" spans="11:11" x14ac:dyDescent="0.25">
      <c r="K151" s="46"/>
    </row>
    <row r="152" spans="11:11" x14ac:dyDescent="0.25">
      <c r="K152" s="46"/>
    </row>
    <row r="153" spans="11:11" x14ac:dyDescent="0.25">
      <c r="K153" s="46"/>
    </row>
    <row r="154" spans="11:11" x14ac:dyDescent="0.25">
      <c r="K154" s="46"/>
    </row>
    <row r="155" spans="11:11" x14ac:dyDescent="0.25">
      <c r="K155" s="46"/>
    </row>
    <row r="156" spans="11:11" x14ac:dyDescent="0.25">
      <c r="K156" s="46"/>
    </row>
    <row r="157" spans="11:11" x14ac:dyDescent="0.25">
      <c r="K157" s="46"/>
    </row>
    <row r="158" spans="11:11" x14ac:dyDescent="0.25">
      <c r="K158" s="46"/>
    </row>
    <row r="159" spans="11:11" x14ac:dyDescent="0.25">
      <c r="K159" s="46"/>
    </row>
    <row r="160" spans="11:11" x14ac:dyDescent="0.25">
      <c r="K160" s="46"/>
    </row>
    <row r="161" spans="11:11" x14ac:dyDescent="0.25">
      <c r="K161" s="46"/>
    </row>
    <row r="162" spans="11:11" x14ac:dyDescent="0.25">
      <c r="K162" s="46"/>
    </row>
    <row r="163" spans="11:11" x14ac:dyDescent="0.25">
      <c r="K163" s="46"/>
    </row>
    <row r="164" spans="11:11" x14ac:dyDescent="0.25">
      <c r="K164" s="46"/>
    </row>
    <row r="165" spans="11:11" x14ac:dyDescent="0.25">
      <c r="K165" s="46"/>
    </row>
    <row r="166" spans="11:11" x14ac:dyDescent="0.25">
      <c r="K166" s="46"/>
    </row>
    <row r="167" spans="11:11" x14ac:dyDescent="0.25">
      <c r="K167" s="46"/>
    </row>
    <row r="168" spans="11:11" x14ac:dyDescent="0.25">
      <c r="K168" s="46"/>
    </row>
  </sheetData>
  <mergeCells count="10">
    <mergeCell ref="A1:J1"/>
    <mergeCell ref="A2:J2"/>
    <mergeCell ref="A3:J3"/>
    <mergeCell ref="A5:J5"/>
    <mergeCell ref="A6:J6"/>
    <mergeCell ref="A7:J7"/>
    <mergeCell ref="A9:A10"/>
    <mergeCell ref="B9:D9"/>
    <mergeCell ref="E9:G9"/>
    <mergeCell ref="H9:J9"/>
  </mergeCells>
  <pageMargins left="0.98425196850393704" right="0.98425196850393704" top="0.98425196850393704" bottom="0.98425196850393704" header="0.31496062992125984" footer="0"/>
  <pageSetup scale="50" fitToWidth="0" fitToHeight="0" orientation="portrait" r:id="rId1"/>
  <ignoredErrors>
    <ignoredError sqref="B46:D47 B51:D53 B60:D60 B56:D56 B41:D41 B40:D40 B55:D55" formula="1"/>
    <ignoredError sqref="F40:G4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3:O61"/>
  <sheetViews>
    <sheetView topLeftCell="A7" workbookViewId="0">
      <selection activeCell="E16" sqref="E16"/>
    </sheetView>
  </sheetViews>
  <sheetFormatPr baseColWidth="10" defaultRowHeight="15" x14ac:dyDescent="0.25"/>
  <cols>
    <col min="6" max="6" width="34" customWidth="1"/>
    <col min="14" max="14" width="34" customWidth="1"/>
  </cols>
  <sheetData>
    <row r="13" spans="5:6" x14ac:dyDescent="0.25">
      <c r="E13" s="51" t="s">
        <v>74</v>
      </c>
    </row>
    <row r="14" spans="5:6" x14ac:dyDescent="0.25">
      <c r="E14" s="51" t="s">
        <v>75</v>
      </c>
    </row>
    <row r="15" spans="5:6" x14ac:dyDescent="0.25">
      <c r="E15" s="51" t="s">
        <v>60</v>
      </c>
      <c r="F15" s="50" t="s">
        <v>12</v>
      </c>
    </row>
    <row r="16" spans="5:6" x14ac:dyDescent="0.25">
      <c r="E16" s="51" t="s">
        <v>61</v>
      </c>
      <c r="F16" s="50" t="s">
        <v>37</v>
      </c>
    </row>
    <row r="17" spans="3:15" x14ac:dyDescent="0.25">
      <c r="E17" s="51" t="s">
        <v>62</v>
      </c>
      <c r="F17" s="50" t="s">
        <v>18</v>
      </c>
    </row>
    <row r="18" spans="3:15" x14ac:dyDescent="0.25">
      <c r="C18" s="51"/>
      <c r="E18" s="51">
        <v>7</v>
      </c>
      <c r="F18" s="50" t="s">
        <v>54</v>
      </c>
      <c r="L18" t="s">
        <v>18</v>
      </c>
      <c r="M18">
        <v>116</v>
      </c>
      <c r="N18">
        <v>5170</v>
      </c>
      <c r="O18">
        <v>11033</v>
      </c>
    </row>
    <row r="19" spans="3:15" x14ac:dyDescent="0.25">
      <c r="E19" s="51" t="s">
        <v>63</v>
      </c>
      <c r="F19" s="50" t="s">
        <v>58</v>
      </c>
    </row>
    <row r="20" spans="3:15" x14ac:dyDescent="0.25">
      <c r="E20" s="51">
        <v>9</v>
      </c>
      <c r="F20" s="50" t="s">
        <v>17</v>
      </c>
    </row>
    <row r="21" spans="3:15" x14ac:dyDescent="0.25">
      <c r="E21" s="51" t="s">
        <v>64</v>
      </c>
      <c r="F21" s="50" t="s">
        <v>59</v>
      </c>
    </row>
    <row r="22" spans="3:15" x14ac:dyDescent="0.25">
      <c r="E22" s="51" t="s">
        <v>65</v>
      </c>
      <c r="F22" s="50" t="s">
        <v>16</v>
      </c>
    </row>
    <row r="23" spans="3:15" x14ac:dyDescent="0.25">
      <c r="E23" s="51" t="s">
        <v>66</v>
      </c>
      <c r="F23" s="50" t="s">
        <v>23</v>
      </c>
    </row>
    <row r="24" spans="3:15" x14ac:dyDescent="0.25">
      <c r="E24" s="51">
        <v>14</v>
      </c>
      <c r="F24" s="50" t="s">
        <v>24</v>
      </c>
    </row>
    <row r="25" spans="3:15" x14ac:dyDescent="0.25">
      <c r="E25" s="51" t="s">
        <v>68</v>
      </c>
      <c r="F25" s="50" t="s">
        <v>28</v>
      </c>
    </row>
    <row r="26" spans="3:15" x14ac:dyDescent="0.25">
      <c r="E26" s="51" t="s">
        <v>69</v>
      </c>
      <c r="F26" s="50" t="s">
        <v>21</v>
      </c>
    </row>
    <row r="27" spans="3:15" x14ac:dyDescent="0.25">
      <c r="E27" s="51" t="s">
        <v>70</v>
      </c>
      <c r="F27" s="50" t="s">
        <v>15</v>
      </c>
    </row>
    <row r="28" spans="3:15" x14ac:dyDescent="0.25">
      <c r="E28" s="51" t="s">
        <v>71</v>
      </c>
      <c r="F28" s="50" t="s">
        <v>29</v>
      </c>
    </row>
    <row r="29" spans="3:15" x14ac:dyDescent="0.25">
      <c r="E29" s="51" t="s">
        <v>72</v>
      </c>
      <c r="F29" s="50" t="s">
        <v>14</v>
      </c>
    </row>
    <row r="30" spans="3:15" x14ac:dyDescent="0.25">
      <c r="E30" s="51" t="s">
        <v>73</v>
      </c>
      <c r="F30" s="50" t="s">
        <v>55</v>
      </c>
    </row>
    <row r="31" spans="3:15" x14ac:dyDescent="0.25">
      <c r="E31">
        <v>21</v>
      </c>
      <c r="F31" s="50" t="s">
        <v>25</v>
      </c>
    </row>
    <row r="32" spans="3:15" x14ac:dyDescent="0.25">
      <c r="E32" s="51">
        <v>22</v>
      </c>
      <c r="F32" s="50" t="s">
        <v>56</v>
      </c>
    </row>
    <row r="33" spans="5:8" x14ac:dyDescent="0.25">
      <c r="E33" s="51" t="s">
        <v>76</v>
      </c>
      <c r="F33" s="50" t="s">
        <v>43</v>
      </c>
    </row>
    <row r="34" spans="5:8" x14ac:dyDescent="0.25">
      <c r="E34" s="51" t="s">
        <v>77</v>
      </c>
      <c r="F34" s="50" t="s">
        <v>57</v>
      </c>
    </row>
    <row r="35" spans="5:8" x14ac:dyDescent="0.25">
      <c r="E35" s="51" t="s">
        <v>78</v>
      </c>
      <c r="F35" s="50" t="s">
        <v>31</v>
      </c>
    </row>
    <row r="36" spans="5:8" x14ac:dyDescent="0.25">
      <c r="E36">
        <v>26</v>
      </c>
      <c r="F36" s="50" t="s">
        <v>13</v>
      </c>
    </row>
    <row r="37" spans="5:8" x14ac:dyDescent="0.25">
      <c r="E37">
        <v>21</v>
      </c>
      <c r="F37" s="50" t="s">
        <v>12</v>
      </c>
    </row>
    <row r="42" spans="5:8" x14ac:dyDescent="0.25">
      <c r="F42" s="50" t="s">
        <v>37</v>
      </c>
      <c r="H42" s="51" t="s">
        <v>62</v>
      </c>
    </row>
    <row r="43" spans="5:8" x14ac:dyDescent="0.25">
      <c r="F43" s="50" t="s">
        <v>18</v>
      </c>
      <c r="H43" s="51" t="s">
        <v>79</v>
      </c>
    </row>
    <row r="44" spans="5:8" x14ac:dyDescent="0.25">
      <c r="F44" s="50" t="s">
        <v>58</v>
      </c>
      <c r="H44" s="51" t="s">
        <v>80</v>
      </c>
    </row>
    <row r="45" spans="5:8" x14ac:dyDescent="0.25">
      <c r="F45" s="50" t="s">
        <v>17</v>
      </c>
      <c r="H45" s="51" t="s">
        <v>64</v>
      </c>
    </row>
    <row r="46" spans="5:8" x14ac:dyDescent="0.25">
      <c r="F46" s="50" t="s">
        <v>16</v>
      </c>
      <c r="H46" s="51" t="s">
        <v>65</v>
      </c>
    </row>
    <row r="47" spans="5:8" x14ac:dyDescent="0.25">
      <c r="F47" s="50" t="s">
        <v>23</v>
      </c>
      <c r="H47" s="51" t="s">
        <v>66</v>
      </c>
    </row>
    <row r="48" spans="5:8" x14ac:dyDescent="0.25">
      <c r="F48" s="50" t="s">
        <v>24</v>
      </c>
      <c r="H48" s="51" t="s">
        <v>67</v>
      </c>
    </row>
    <row r="49" spans="6:8" x14ac:dyDescent="0.25">
      <c r="F49" s="50" t="s">
        <v>28</v>
      </c>
      <c r="H49" s="51" t="s">
        <v>68</v>
      </c>
    </row>
    <row r="50" spans="6:8" x14ac:dyDescent="0.25">
      <c r="F50" s="50" t="s">
        <v>21</v>
      </c>
      <c r="H50" s="51" t="s">
        <v>69</v>
      </c>
    </row>
    <row r="51" spans="6:8" x14ac:dyDescent="0.25">
      <c r="F51" s="50" t="s">
        <v>15</v>
      </c>
      <c r="H51" s="51" t="s">
        <v>70</v>
      </c>
    </row>
    <row r="52" spans="6:8" x14ac:dyDescent="0.25">
      <c r="F52" s="50" t="s">
        <v>29</v>
      </c>
      <c r="H52" s="51" t="s">
        <v>71</v>
      </c>
    </row>
    <row r="53" spans="6:8" x14ac:dyDescent="0.25">
      <c r="F53" s="50" t="s">
        <v>14</v>
      </c>
      <c r="H53" s="51" t="s">
        <v>72</v>
      </c>
    </row>
    <row r="54" spans="6:8" x14ac:dyDescent="0.25">
      <c r="F54" s="50" t="s">
        <v>55</v>
      </c>
      <c r="H54" s="51" t="s">
        <v>73</v>
      </c>
    </row>
    <row r="55" spans="6:8" x14ac:dyDescent="0.25">
      <c r="F55" s="50" t="s">
        <v>25</v>
      </c>
      <c r="H55" s="51" t="s">
        <v>74</v>
      </c>
    </row>
    <row r="56" spans="6:8" x14ac:dyDescent="0.25">
      <c r="F56" s="50" t="s">
        <v>56</v>
      </c>
      <c r="H56" s="51" t="s">
        <v>75</v>
      </c>
    </row>
    <row r="57" spans="6:8" x14ac:dyDescent="0.25">
      <c r="F57" s="50" t="s">
        <v>43</v>
      </c>
      <c r="H57" s="51" t="s">
        <v>76</v>
      </c>
    </row>
    <row r="58" spans="6:8" x14ac:dyDescent="0.25">
      <c r="F58" s="50" t="s">
        <v>31</v>
      </c>
      <c r="H58" s="51" t="s">
        <v>77</v>
      </c>
    </row>
    <row r="59" spans="6:8" x14ac:dyDescent="0.25">
      <c r="F59" s="50" t="s">
        <v>13</v>
      </c>
      <c r="H59" s="51" t="s">
        <v>78</v>
      </c>
    </row>
    <row r="60" spans="6:8" x14ac:dyDescent="0.25">
      <c r="F60" s="50" t="s">
        <v>12</v>
      </c>
    </row>
    <row r="61" spans="6:8" x14ac:dyDescent="0.25">
      <c r="F61" s="50" t="s">
        <v>54</v>
      </c>
    </row>
  </sheetData>
  <sortState ref="F15:I36">
    <sortCondition ref="F15:F3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Cuadro_5</vt:lpstr>
      <vt:lpstr>Hoja1</vt:lpstr>
      <vt:lpstr>Cuadro_5!Área_de_impresión</vt:lpstr>
      <vt:lpstr>Cuadro_5!Títulos_a_imprimir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EDILSA VASQUEZ</cp:lastModifiedBy>
  <cp:lastPrinted>2024-04-24T23:31:47Z</cp:lastPrinted>
  <dcterms:created xsi:type="dcterms:W3CDTF">2022-02-07T19:22:01Z</dcterms:created>
  <dcterms:modified xsi:type="dcterms:W3CDTF">2024-04-24T23:32:31Z</dcterms:modified>
</cp:coreProperties>
</file>